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6004"/>
  <workbookPr filterPrivacy="1" autoCompressPictures="0"/>
  <bookViews>
    <workbookView xWindow="0" yWindow="0" windowWidth="25600" windowHeight="16060" tabRatio="747"/>
  </bookViews>
  <sheets>
    <sheet name="PredTroskovnik_opis" sheetId="4" r:id="rId1"/>
    <sheet name="I_Troskovnik" sheetId="5" r:id="rId2"/>
    <sheet name="II_Ravni krov" sheetId="6" r:id="rId3"/>
    <sheet name="III_Medukatna" sheetId="10" r:id="rId4"/>
    <sheet name="IV_Bravarski" sheetId="11" r:id="rId5"/>
    <sheet name="V_Invalidska_rampa" sheetId="15" r:id="rId6"/>
    <sheet name="VI_Daljinsko_ocitanje" sheetId="16" r:id="rId7"/>
    <sheet name="VII_Elektro_instalacije" sheetId="17" r:id="rId8"/>
    <sheet name="VIII_Strojarski_radovi" sheetId="18" r:id="rId9"/>
    <sheet name="REKAPITULACIJA" sheetId="14" r:id="rId10"/>
  </sheets>
  <definedNames>
    <definedName name="_xlnm.Print_Area" localSheetId="1">I_Troskovnik!$A$1:$F$131</definedName>
    <definedName name="_xlnm.Print_Area" localSheetId="2">'II_Ravni krov'!$A$1:$F$78</definedName>
    <definedName name="_xlnm.Print_Area" localSheetId="3">III_Medukatna!$A$1:$F$28</definedName>
    <definedName name="_xlnm.Print_Area" localSheetId="0">PredTroskovnik_opis!$A$1:$J$292</definedName>
    <definedName name="_xlnm.Print_Titles" localSheetId="1">I_Troskovnik!$1:$1</definedName>
    <definedName name="_xlnm.Print_Titles" localSheetId="2">'II_Ravni krov'!$1:$1</definedName>
    <definedName name="_xlnm.Print_Titles" localSheetId="4">IV_Bravarski!$1:$1</definedName>
    <definedName name="_xlnm.Print_Titles" localSheetId="5">V_Invalidska_rampa!$1:$1</definedName>
    <definedName name="_xlnm.Print_Titles" localSheetId="6">VI_Daljinsko_ocitanje!$1:$1</definedName>
    <definedName name="_xlnm.Print_Titles" localSheetId="7">VII_Elektro_instalacije!$1:$1</definedName>
    <definedName name="_xlnm.Print_Titles" localSheetId="8">VIII_Strojarski_radovi!$1:$1</definedName>
  </definedNames>
  <calcPr calcId="140001" fullPrecision="0"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4" i="16" l="1"/>
  <c r="F46" i="16"/>
  <c r="F34" i="17"/>
  <c r="F28" i="17"/>
  <c r="B439" i="18"/>
  <c r="B437" i="18"/>
  <c r="B435" i="18"/>
  <c r="F259" i="17"/>
  <c r="B18" i="14"/>
  <c r="F426" i="18"/>
  <c r="F424" i="18"/>
  <c r="F422" i="18"/>
  <c r="F420" i="18"/>
  <c r="F419" i="18"/>
  <c r="F416" i="18"/>
  <c r="F410" i="18"/>
  <c r="F408" i="18"/>
  <c r="F390" i="18"/>
  <c r="F388" i="18"/>
  <c r="F386" i="18"/>
  <c r="F384" i="18"/>
  <c r="F382" i="18"/>
  <c r="F380" i="18"/>
  <c r="F378" i="18"/>
  <c r="F375" i="18"/>
  <c r="F369" i="18"/>
  <c r="F361" i="18"/>
  <c r="F356" i="18"/>
  <c r="F354" i="18"/>
  <c r="F352" i="18"/>
  <c r="F350" i="18"/>
  <c r="F345" i="18"/>
  <c r="F343" i="18"/>
  <c r="F342" i="18"/>
  <c r="F339" i="18"/>
  <c r="F337" i="18"/>
  <c r="F336" i="18"/>
  <c r="F333" i="18"/>
  <c r="F332" i="18"/>
  <c r="F331" i="18"/>
  <c r="F330" i="18"/>
  <c r="F327" i="18"/>
  <c r="F325" i="18"/>
  <c r="F322" i="18"/>
  <c r="F320" i="18"/>
  <c r="F319" i="18"/>
  <c r="F316" i="18"/>
  <c r="F310" i="18"/>
  <c r="F309" i="18"/>
  <c r="F306" i="18"/>
  <c r="F303" i="18"/>
  <c r="F300" i="18"/>
  <c r="F299" i="18"/>
  <c r="F296" i="18"/>
  <c r="F295" i="18"/>
  <c r="F292" i="18"/>
  <c r="F288" i="18"/>
  <c r="F287" i="18"/>
  <c r="F284" i="18"/>
  <c r="F283" i="18"/>
  <c r="F280" i="18"/>
  <c r="F276" i="18"/>
  <c r="F275" i="18"/>
  <c r="F272" i="18"/>
  <c r="F271" i="18"/>
  <c r="F270" i="18"/>
  <c r="F267" i="18"/>
  <c r="F266" i="18"/>
  <c r="F265" i="18"/>
  <c r="F264" i="18"/>
  <c r="F263" i="18"/>
  <c r="F260" i="18"/>
  <c r="F254" i="18"/>
  <c r="F248" i="18"/>
  <c r="F236" i="18"/>
  <c r="F224" i="18"/>
  <c r="F212" i="18"/>
  <c r="F198" i="18"/>
  <c r="F185" i="18"/>
  <c r="F177" i="18"/>
  <c r="F176" i="18"/>
  <c r="F171" i="18"/>
  <c r="F157" i="18"/>
  <c r="F144" i="18"/>
  <c r="F132" i="18"/>
  <c r="F117" i="18"/>
  <c r="F104" i="18"/>
  <c r="F97" i="18"/>
  <c r="F92" i="18"/>
  <c r="F71" i="18"/>
  <c r="F69" i="18"/>
  <c r="F67" i="18"/>
  <c r="F65" i="18"/>
  <c r="F63" i="18"/>
  <c r="F61" i="18"/>
  <c r="F59" i="18"/>
  <c r="F57" i="18"/>
  <c r="F440" i="18"/>
  <c r="F438" i="18"/>
  <c r="F436" i="18"/>
  <c r="F434" i="18"/>
  <c r="F433" i="18"/>
  <c r="F429" i="18"/>
  <c r="F411" i="18"/>
  <c r="F389" i="18"/>
  <c r="F387" i="18"/>
  <c r="F385" i="18"/>
  <c r="F383" i="18"/>
  <c r="F381" i="18"/>
  <c r="F379" i="18"/>
  <c r="F377" i="18"/>
  <c r="F376" i="18"/>
  <c r="F374" i="18"/>
  <c r="F344" i="18"/>
  <c r="F341" i="18"/>
  <c r="F340" i="18"/>
  <c r="F338" i="18"/>
  <c r="F335" i="18"/>
  <c r="F334" i="18"/>
  <c r="F329" i="18"/>
  <c r="F328" i="18"/>
  <c r="F326" i="18"/>
  <c r="F324" i="18"/>
  <c r="F323" i="18"/>
  <c r="F321" i="18"/>
  <c r="F318" i="18"/>
  <c r="F317" i="18"/>
  <c r="F315" i="18"/>
  <c r="F314" i="18"/>
  <c r="F308" i="18"/>
  <c r="F307" i="18"/>
  <c r="F305" i="18"/>
  <c r="F304" i="18"/>
  <c r="F302" i="18"/>
  <c r="F301" i="18"/>
  <c r="F298" i="18"/>
  <c r="F297" i="18"/>
  <c r="F294" i="18"/>
  <c r="F293" i="18"/>
  <c r="F291" i="18"/>
  <c r="F290" i="18"/>
  <c r="F289" i="18"/>
  <c r="F286" i="18"/>
  <c r="F285" i="18"/>
  <c r="F282" i="18"/>
  <c r="F281" i="18"/>
  <c r="F279" i="18"/>
  <c r="F278" i="18"/>
  <c r="F277" i="18"/>
  <c r="F274" i="18"/>
  <c r="F273" i="18"/>
  <c r="F269" i="18"/>
  <c r="F268" i="18"/>
  <c r="F262" i="18"/>
  <c r="F261" i="18"/>
  <c r="F259" i="18"/>
  <c r="F252" i="18"/>
  <c r="F246" i="18"/>
  <c r="F245" i="18"/>
  <c r="F244" i="18"/>
  <c r="F243" i="18"/>
  <c r="F242" i="18"/>
  <c r="F241" i="18"/>
  <c r="F240" i="18"/>
  <c r="F234" i="18"/>
  <c r="F233" i="18"/>
  <c r="F232" i="18"/>
  <c r="F231" i="18"/>
  <c r="F230" i="18"/>
  <c r="F229" i="18"/>
  <c r="F228" i="18"/>
  <c r="F222" i="18"/>
  <c r="F221" i="18"/>
  <c r="F220" i="18"/>
  <c r="F219" i="18"/>
  <c r="F218" i="18"/>
  <c r="F217" i="18"/>
  <c r="F216" i="18"/>
  <c r="F210" i="18"/>
  <c r="F209" i="18"/>
  <c r="F208" i="18"/>
  <c r="F207" i="18"/>
  <c r="F206" i="18"/>
  <c r="F205" i="18"/>
  <c r="F204" i="18"/>
  <c r="F203" i="18"/>
  <c r="F202" i="18"/>
  <c r="F196" i="18"/>
  <c r="F195" i="18"/>
  <c r="F194" i="18"/>
  <c r="F193" i="18"/>
  <c r="F192" i="18"/>
  <c r="F191" i="18"/>
  <c r="F190" i="18"/>
  <c r="F161" i="18"/>
  <c r="F155" i="18"/>
  <c r="F154" i="18"/>
  <c r="F153" i="18"/>
  <c r="F152" i="18"/>
  <c r="F151" i="18"/>
  <c r="F150" i="18"/>
  <c r="F149" i="18"/>
  <c r="F148" i="18"/>
  <c r="F142" i="18"/>
  <c r="F141" i="18"/>
  <c r="F140" i="18"/>
  <c r="F139" i="18"/>
  <c r="F138" i="18"/>
  <c r="F137" i="18"/>
  <c r="F119" i="18"/>
  <c r="F118" i="18"/>
  <c r="F109" i="18"/>
  <c r="F102" i="18"/>
  <c r="F101" i="18"/>
  <c r="F100" i="18"/>
  <c r="F99" i="18"/>
  <c r="F98" i="18"/>
  <c r="F89" i="18"/>
  <c r="F88" i="18"/>
  <c r="F87" i="18"/>
  <c r="F86" i="18"/>
  <c r="F85" i="18"/>
  <c r="F84" i="18"/>
  <c r="F83" i="18"/>
  <c r="F82" i="18"/>
  <c r="F81" i="18"/>
  <c r="F80" i="18"/>
  <c r="F79" i="18"/>
  <c r="F78" i="18"/>
  <c r="F77" i="18"/>
  <c r="F76" i="18"/>
  <c r="F75" i="18"/>
  <c r="F74" i="18"/>
  <c r="A73" i="18"/>
  <c r="F72" i="18"/>
  <c r="F68" i="18"/>
  <c r="F66" i="18"/>
  <c r="F64" i="18"/>
  <c r="F62" i="18"/>
  <c r="F60" i="18"/>
  <c r="F58" i="18"/>
  <c r="F56" i="18"/>
  <c r="F55" i="18"/>
  <c r="F54" i="18"/>
  <c r="F412" i="18"/>
  <c r="F437" i="18"/>
  <c r="F73" i="18"/>
  <c r="F435" i="18"/>
  <c r="F428" i="18"/>
  <c r="F439" i="18"/>
  <c r="F441" i="18"/>
  <c r="F18" i="14"/>
  <c r="B16" i="14"/>
  <c r="F271" i="17"/>
  <c r="F269" i="17"/>
  <c r="F267" i="17"/>
  <c r="F265" i="17"/>
  <c r="F263" i="17"/>
  <c r="F261" i="17"/>
  <c r="F248" i="17"/>
  <c r="F246" i="17"/>
  <c r="F244" i="17"/>
  <c r="F242" i="17"/>
  <c r="F240" i="17"/>
  <c r="F238" i="17"/>
  <c r="F236" i="17"/>
  <c r="F234" i="17"/>
  <c r="F232" i="17"/>
  <c r="F230" i="17"/>
  <c r="F228" i="17"/>
  <c r="F226" i="17"/>
  <c r="F224" i="17"/>
  <c r="F222" i="17"/>
  <c r="F220" i="17"/>
  <c r="F208" i="17"/>
  <c r="F206" i="17"/>
  <c r="F204" i="17"/>
  <c r="F202" i="17"/>
  <c r="F200" i="17"/>
  <c r="F198" i="17"/>
  <c r="F196" i="17"/>
  <c r="F194" i="17"/>
  <c r="F192" i="17"/>
  <c r="F190" i="17"/>
  <c r="F188" i="17"/>
  <c r="F186" i="17"/>
  <c r="F184" i="17"/>
  <c r="F182" i="17"/>
  <c r="F180" i="17"/>
  <c r="F178" i="17"/>
  <c r="F173" i="17"/>
  <c r="F171" i="17"/>
  <c r="F169" i="17"/>
  <c r="F167" i="17"/>
  <c r="F165" i="17"/>
  <c r="F163" i="17"/>
  <c r="F155" i="17"/>
  <c r="F147" i="17"/>
  <c r="F139" i="17"/>
  <c r="F131" i="17"/>
  <c r="F123" i="17"/>
  <c r="F114" i="17"/>
  <c r="F106" i="17"/>
  <c r="F104" i="17"/>
  <c r="F102" i="17"/>
  <c r="F100" i="17"/>
  <c r="F98" i="17"/>
  <c r="F96" i="17"/>
  <c r="F94" i="17"/>
  <c r="F92" i="17"/>
  <c r="F90" i="17"/>
  <c r="F88" i="17"/>
  <c r="F86" i="17"/>
  <c r="F84" i="17"/>
  <c r="F82" i="17"/>
  <c r="F77" i="17"/>
  <c r="F75" i="17"/>
  <c r="F73" i="17"/>
  <c r="F71" i="17"/>
  <c r="F69" i="17"/>
  <c r="F60" i="17"/>
  <c r="F47" i="17"/>
  <c r="B282" i="17"/>
  <c r="B280" i="17"/>
  <c r="B278" i="17"/>
  <c r="F250" i="17"/>
  <c r="F273" i="17"/>
  <c r="F282" i="17"/>
  <c r="F253" i="17"/>
  <c r="F280" i="17"/>
  <c r="F211" i="17"/>
  <c r="F278" i="17"/>
  <c r="F285" i="17"/>
  <c r="F16" i="14"/>
  <c r="B14" i="14"/>
  <c r="B12" i="14"/>
  <c r="B10" i="14"/>
  <c r="F14" i="14"/>
  <c r="F10" i="15"/>
  <c r="F6" i="15"/>
  <c r="B8" i="14"/>
  <c r="B6" i="14"/>
  <c r="B4" i="14"/>
  <c r="F8" i="10"/>
  <c r="F12" i="15"/>
  <c r="F12" i="14"/>
  <c r="F191" i="11"/>
  <c r="F176" i="11"/>
  <c r="F36" i="11"/>
  <c r="F169" i="11"/>
  <c r="F163" i="11"/>
  <c r="F141" i="11"/>
  <c r="F135" i="11"/>
  <c r="F129" i="11"/>
  <c r="F123" i="11"/>
  <c r="F117" i="11"/>
  <c r="F110" i="11"/>
  <c r="F103" i="11"/>
  <c r="F97" i="11"/>
  <c r="F91" i="11"/>
  <c r="F84" i="11"/>
  <c r="F76" i="11"/>
  <c r="F69" i="11"/>
  <c r="F157" i="11"/>
  <c r="F49" i="6"/>
  <c r="F111" i="5"/>
  <c r="F149" i="11"/>
  <c r="F60" i="11"/>
  <c r="F53" i="11"/>
  <c r="F41" i="11"/>
  <c r="F34" i="11"/>
  <c r="F33" i="11"/>
  <c r="F32" i="11"/>
  <c r="F18" i="10"/>
  <c r="F11" i="10"/>
  <c r="F13" i="10"/>
  <c r="F62" i="6"/>
  <c r="F59" i="6"/>
  <c r="F45" i="6"/>
  <c r="F42" i="6"/>
  <c r="F41" i="6"/>
  <c r="F40" i="6"/>
  <c r="F37" i="6"/>
  <c r="F33" i="6"/>
  <c r="F30" i="6"/>
  <c r="F20" i="6"/>
  <c r="F16" i="6"/>
  <c r="F9" i="6"/>
  <c r="F11" i="6"/>
  <c r="F70" i="6"/>
  <c r="F102" i="5"/>
  <c r="F100" i="5"/>
  <c r="F90" i="5"/>
  <c r="F40" i="5"/>
  <c r="F19" i="5"/>
  <c r="F16" i="5"/>
  <c r="F65" i="6"/>
  <c r="F76" i="6"/>
  <c r="F20" i="10"/>
  <c r="F26" i="10"/>
  <c r="F51" i="6"/>
  <c r="F74" i="6"/>
  <c r="F21" i="5"/>
  <c r="F121" i="5"/>
  <c r="F194" i="11"/>
  <c r="F10" i="14"/>
  <c r="F24" i="10"/>
  <c r="F23" i="6"/>
  <c r="F25" i="6"/>
  <c r="F82" i="5"/>
  <c r="F28" i="10"/>
  <c r="F8" i="14"/>
  <c r="F72" i="6"/>
  <c r="F78" i="6"/>
  <c r="F6" i="14"/>
  <c r="F71" i="5"/>
  <c r="F29" i="5"/>
  <c r="F32" i="5"/>
  <c r="F79" i="5"/>
  <c r="F92" i="5"/>
  <c r="F127" i="5"/>
  <c r="F47" i="5"/>
  <c r="F57" i="5"/>
  <c r="F54" i="5"/>
  <c r="F59" i="5"/>
  <c r="F125" i="5"/>
  <c r="F97" i="5"/>
  <c r="F113" i="5"/>
  <c r="F129" i="5"/>
  <c r="F38" i="5"/>
  <c r="F49" i="5"/>
  <c r="F123" i="5"/>
  <c r="F131" i="5"/>
  <c r="F4" i="14"/>
  <c r="F20" i="14"/>
  <c r="F22" i="14"/>
  <c r="F24" i="14"/>
</calcChain>
</file>

<file path=xl/sharedStrings.xml><?xml version="1.0" encoding="utf-8"?>
<sst xmlns="http://schemas.openxmlformats.org/spreadsheetml/2006/main" count="1664" uniqueCount="1002">
  <si>
    <t>REKAPITULACIJA</t>
  </si>
  <si>
    <t>UKUPNO</t>
  </si>
  <si>
    <t>kom</t>
  </si>
  <si>
    <t>1.</t>
  </si>
  <si>
    <t>m2</t>
  </si>
  <si>
    <t>2.</t>
  </si>
  <si>
    <t>m'</t>
  </si>
  <si>
    <t>3.</t>
  </si>
  <si>
    <t>4.</t>
  </si>
  <si>
    <t>5.</t>
  </si>
  <si>
    <t>6.</t>
  </si>
  <si>
    <t>Lokacija :</t>
  </si>
  <si>
    <t>Dio projekta :</t>
  </si>
  <si>
    <t>Projektantska tvrtka :</t>
  </si>
  <si>
    <t>Projektant :</t>
  </si>
  <si>
    <t>Datum i mjesto izrade :</t>
  </si>
  <si>
    <t>SADRŽAJ</t>
  </si>
  <si>
    <t>PREDOPISI GRAĐEVINSKO-OBRTNIČKIH RADOVA</t>
  </si>
  <si>
    <t>I</t>
  </si>
  <si>
    <t>OPĆI UVJETI UZ TROŠKOVNIK GRAĐEVINSKO-OBRTNIČKIH RADOVA</t>
  </si>
  <si>
    <t>A</t>
  </si>
  <si>
    <t>GRAĐEVINSKI RADOVI</t>
  </si>
  <si>
    <t>A.1.</t>
  </si>
  <si>
    <t>PRIPREMNI RADOVI - RUŠENJA, ČIŠĆENJE I DEMONTAŽA</t>
  </si>
  <si>
    <t>A.2.</t>
  </si>
  <si>
    <t>ZEMLJANI RADOVI</t>
  </si>
  <si>
    <t>A.3.</t>
  </si>
  <si>
    <t>BETONSKI I ARMIRANO BETONSKI RADOVI</t>
  </si>
  <si>
    <t>A.4.</t>
  </si>
  <si>
    <t>IZOLATERSKI RADOVI</t>
  </si>
  <si>
    <t>A.5.</t>
  </si>
  <si>
    <t>ZIDARSKI RADOVI</t>
  </si>
  <si>
    <t>B</t>
  </si>
  <si>
    <t>ZANATSKI RADOVI</t>
  </si>
  <si>
    <t>B.1.</t>
  </si>
  <si>
    <t>BRAVARSKI RADOVI</t>
  </si>
  <si>
    <t>B.2.</t>
  </si>
  <si>
    <t>FASADERSKI RADOVI</t>
  </si>
  <si>
    <t>B.3.</t>
  </si>
  <si>
    <t>LIMARSKI RADOVI</t>
  </si>
  <si>
    <t>B.4.</t>
  </si>
  <si>
    <t>LIČILAČKI RADOVI</t>
  </si>
  <si>
    <t xml:space="preserve">Sve radove potrebno je izvesti prema opisima pojedinih stavki troškovnika, općim smjernicama iz pojedinih grupa radova, detaljima, te važećim tehničkim propisima i standardima, kao i uputstvima proizvođača materijala, te pravilima struke i građevinskim normama. Izvođač je obavezan izraditi elaborat o zaštiti na radu na gradilištu, a prema važećem pravilniku o zaštiti na radu, izraditi privremeno prometno rješenje ukoliko je potrebno, izvjesiti tablu s podacima o građevini, Investitoru, Izvođaču, Projektantu i Nadzoru. Građevinski dnevnik vodi izvođač radova i svakodnevno upisuje potrebne podatke predviđene Zakonom i pravilnikom.                               </t>
  </si>
  <si>
    <t xml:space="preserve">Dopuštene tolerancije mjera izvedenih radova određene su uzancama zanata, odnosno prema odluci nadzorne službe na gradilištu. Sva odstupanja od dogovorenih tolerantnih mjera dužan je izvođač otkloniti o svom trošku. Nekvalitetno izvedeni radovi neće se obračunati sve dok se ne uklone uočeni nedostaci. To vrijedi za sve vrste radova. </t>
  </si>
  <si>
    <t xml:space="preserve">Za izvođenje svih vrsta radova uvjetuje se rad sa stručno osposobljenom radnom snagom za pojedine vrste radova prema Zakonu o prostornom uređenju i Zakonu o gradnji, sa propisanom kvalitetom materijala koja mora odgovarati postojećim tehničkim propisima i važećim Hrvatskim standardima. Ako neke stavke imaju nejasan i nedovoljan opis, onda svaki "započeti" opis pojedine stavke znači cjelokupnu izradu te stavke, to jest nabavu, dopremu materijala, sve prijenose i prijevoze, izradu, skidanje oplate, zaštitu, njegovanje pojedinih elemenata po izradi i nakon ugradbe, odvoz viška materijala na gradski deponij, kao i ostalo.                     </t>
  </si>
  <si>
    <t>Prije započinjana i tijekom izvođenja radova, izvoditelj treba zaštiti sve susjedne plohe, dijelove konstrukcije i prethodno izvedene radove na prikladan način, a u skladu s pravilima, tako da ne dođe do njihovog oštećenja ili oštećenja susjednih objekata i imovine trećih lica.</t>
  </si>
  <si>
    <t>Troškove zaštite treba izvoditelj uračunati u jediničnu cijenu. Ukoliko ipak dođe do oštećenja prethodno izvedenih radova za koje je odgovoran izvoditelj ili njegov kooperant, dužan ih je o svom trošku dovesti u stanje prije oštećenja, ili naručiti iste radove kod drugog izvoditelja na svoj teret. Popravak treba izvesti u primarno određenom roku ili dogovorno.</t>
  </si>
  <si>
    <t xml:space="preserve">Sve elemente opreme, namještaja, konstrukcija, koje nisu tipizirane, ili nisu u standardnom programu proizvođača, tj. nemaju popratnu dokumentaciju i ateste, izvođač radova je dužan prije izrade navedenih elemenata izraditi radioničke nacrte, obavezno ih ovjeriti kod nadzornog inženjera i projektanta, a tek potom krenuti u izradu tih elemenata. </t>
  </si>
  <si>
    <t>Izvođač radova mora svaku promjenu u toku gradnje, kako u konstrukciji tako i u instalacijama, evidentirati putem građevinskog dnevnika, ucrtati u nacrtnu dokumenataciju i po završetku radova predati Investitoru kao nacrt izvedenog stanja.</t>
  </si>
  <si>
    <t>Bez posebne nadoplate potrebno je obuhvatiti sve elemente navedene kako slijedi :</t>
  </si>
  <si>
    <t xml:space="preserve">a) izvođač radova dužan je prije početka radova provjeriti kote postojećeg stanja terena u odnosu na relativnu kotu (+/-0,00) kod svih ulaza i kod svih unutrašnjih podnih ploča kao i za ulazne instalacije,                                     </t>
  </si>
  <si>
    <t>b) utvrditi kotu 0,00 i obilježiti je na gradilištu kao referentnu točku,</t>
  </si>
  <si>
    <t xml:space="preserve">d) sve mjere u projektima provjeriti na gradilištu prije narudžbe materijala ili gotovih proizvoda,                                        </t>
  </si>
  <si>
    <t xml:space="preserve">e) provjera količina troškovnika obaveza je Izvođača radova, kao i izrada dokaznice izvedenih radova unutar građevinske knjige       </t>
  </si>
  <si>
    <t>MATERIJAL</t>
  </si>
  <si>
    <t xml:space="preserve">Sukladno važećoj zakonskoj regulativi za dobavljene materijale potrebno je priložiti odgovarajuće ateste, te izvješća o provedenim ispitivanjima kojima se dokazuje uporabljivost pojedinog materijala. (npr. uzimanje uzoraka - probnih kocki za beton). Dopuštena je samo ugradnja onih materijala koji imaju važeće ateste. U cijeni radova obuhvaćen je trošak svih potrebnih prethodnih ispitivanja, ispitivanja materijala pri i nakon ugradnje, te trošak izrade atestne dokumentacije.Svu dokumentaciju o dokazu kvalitete materijala prikuplja izvođač radova i po završetku predaje Investitoru. </t>
  </si>
  <si>
    <t>Zabranjena je upotreba materijala (osnovnog ili pomoćnog) koji nije predviđen opisom, nacrtima i detaljima, te odgovarajućim normama ili tehničkim uvjetima za izvođenje istih i ne odgovara projektom predviđenoj kvaliteti materijala. Ukoliko izvoditelj ipak izvede radove na neodgovarajući način ili od neodgovarajućih materijala, dužan je o tome upozoriti nadzornog inženjera i dogovorno riješiti, te zapisnički ustanoviti kvalitetu izvođenja radova, te ishoditi potrebne suglasnosti Investitora.</t>
  </si>
  <si>
    <t>RAD</t>
  </si>
  <si>
    <t>U kalkulaciji rada treba uključiti sav potreban rad, kako glavni tako i pomoćni, te kompletan unutarnji prijenos i prijevoz na gradilištu, dizanje, utovar, istovar bilo ručni ili pomoću strojeva. Pripremanje materijala za ugradnju npr. mort, beton i sl. uključeno je u cijenu rada. Ujedno treba uključiti rad oko zaštite gotovih elemenata konstrukcije, zidova, podova i ostalih dijelova građevine od štetnih atmosferskih utjecaja i mogućih oštećenja, kao i pohranu sa čuvanjem elemenata skinutih sa građevine koji će se naknadno ugraditi na građevini. Pri radu treba primjenjivati sve potrebne mjere zaštite na radu, naročito zaštite od požara. Ukoliko nadzorni inženjer uoči da se izvođač ne pridržava ovih pravila, može mu zabraniti daljnji rad dok ga ne organizira u skladu s pravilima i važećim propisima.</t>
  </si>
  <si>
    <t>SKELA, PODUPORE, RAZUPORE I ZAŠTITNE OGRADE</t>
  </si>
  <si>
    <t>Obzirom da se radi o visokom objektu izloženom vjetru, posebnu pažnju treba posvetiti fasadnoj skeli. Za skelu treba izvođač naručiti statički proračun koji će točno definirati način pričvršćenja i ukrućenja. Skela mora odgovarati svim zahtjevima zaštite na radu, te mora i osigurati zaštitu od izolacije pri radovima na završnom dekorativnom sloju fasade.</t>
  </si>
  <si>
    <t>OPLATA</t>
  </si>
  <si>
    <t>Kod izrade oplate predvidjeti podupiranja, uklještenja kao i postavu na mjesto te njeno skidanje u vremenskom roku predviđenom za pojedine konstruktivne elemente. Stavkom se također podrazumjeva mazanje oplate prije betoniranja te čuvanje iste po skidanju sa sortiranjem elemenata za ponovnu upotrebu. Cijenom je obuhvaćen sav potreban rad kako glavni tako i pomoćni, te svi tipovi prijenosa bilo ručnih bilo pomoću strojeva. Sva potrebna oplata za izvedbu pojedinih stavki uključena je u cijenu stavke osim ako oplata kao rad nije zasebno definirana u sklopu troškovnika.</t>
  </si>
  <si>
    <t>IZMJERA</t>
  </si>
  <si>
    <t>ZIMSKI / LJETNI RAD, RAD NA VISINI I SL.</t>
  </si>
  <si>
    <t>FAKTOR</t>
  </si>
  <si>
    <t xml:space="preserve">Na jediničnu cijenu radne snage, izvođač radova ima pravo zaračunati faktor prema postojećim privremenim instrumentima, a na temelju Zakonskih propisa koji reguliraju tu tematiku. Povrh toga, izvođač radova ima pravo faktorom obuhvatiti i slijedeće radove, a nakon pregleda i upoznavanja gradilišta i dokumentacije, koji se neće zasebno platiti kao naknadni rad i to: </t>
  </si>
  <si>
    <t>a) cjelokupnu režiju gradilišta uključivo dizalice, mostove, sitnu mehanizaciju i ostalo</t>
  </si>
  <si>
    <t>b) najamne troškove posuđene mehanizacije koju izvođač ne posjeduje, a potrebna mu je pri izvođenju rada,</t>
  </si>
  <si>
    <t>c) slijeganje terena prije betoniranja temelja,</t>
  </si>
  <si>
    <t xml:space="preserve">d) sva ispitivanja materijala bilo na gradilištu bilo u laboratorijima, ishodovanje atesta (npr. ispitivanja dimnjaka u svrhu dobivanja potvrde od dimnjačara o ispravnosti), ispitivanje gromobranske instalacije i sl.) osim ako troškovnikom nisu zasebno predviđeni troškovi izrade ispitivanja. </t>
  </si>
  <si>
    <t>e) barake (kontejnere) za smještaj radnika, ureda gradilišta, nadzorne službe,</t>
  </si>
  <si>
    <t>f) izrada privremenog sanitarnog čvora za radnike i upravu gradilišta prema sanitarnim propisima,</t>
  </si>
  <si>
    <t>g) uskladištenja materijala u barakama ili na platoima izvedenim za tu svrhu,</t>
  </si>
  <si>
    <t>OSIGURANJE OBJEKTA I GRADILIŠTA TIJEKOM IZVOĐENJA RADOVA</t>
  </si>
  <si>
    <t>Izvođač je dužan o svom trošku osigurati gradilište i objekt od štetnog utjecaja vremenskih nepogoda i svih mogućih drugih oštećenja za vrijeme trajanja izvođenja. Svaka šteta koja bi bila prouzročena na građevini, vozilima, susjednim građevinama, okolišu ili prolaznicima tijekom izvođenja radova, a nepažnjom Izvođača, pada na teret Izvođača radova koji ju je dužan otkloniti, tj. nadoknaditi štetu u roku kojeg će utvrditi sa Investitorom.</t>
  </si>
  <si>
    <t>ČUVANJE GRADILIŠTA</t>
  </si>
  <si>
    <t>JEDINIČNA CIJENA</t>
  </si>
  <si>
    <r>
      <t>Cijene ponuđene troškovnikom uključuju sve građevinske strojeve, radnike, kontrolu kvalitete, materijala i rada (sve ateste), montažu, osiguranje, dobit, poreze i davanja, te potrebne radnje, troškove organizacije i mjere koje nalažu</t>
    </r>
    <r>
      <rPr>
        <sz val="10"/>
        <rFont val="Arial"/>
        <family val="2"/>
        <charset val="238"/>
      </rPr>
      <t xml:space="preserve"> Zakon o prostornom uređenju i gradnji</t>
    </r>
    <r>
      <rPr>
        <sz val="10"/>
        <rFont val="Arial"/>
        <family val="2"/>
        <charset val="238"/>
      </rPr>
      <t>, Zakon o zaštiti na radu i Zakon o zaštiti od požara, zajedno sa svim rizicima, odgovornostima i obvezama navedenim ili nagovještenim ugovorom.</t>
    </r>
  </si>
  <si>
    <t>U jediničnoj cijeni izvođač ima pravo zaračunati faktor na temelju zakonskih propisa, koji sadrži sve režijske troškove, kao i troškove prouzročene tehničkim uvjetima izvođenja radova.</t>
  </si>
  <si>
    <t>Smatra se da je izvoditelj obišao i detaljno ispitao gradilište i okolinu, da se upoznao s položajem i stanjem prometnica na lokaciji, da je ispitao i provjerio postojeće izvore za opskrbu materijalom, kao i sve ostale okolnosti koje su od utjecaja na izvođenje radova i formiranje jedinične cijene.</t>
  </si>
  <si>
    <t>KVALITETA IZVEDENIH RADOVA</t>
  </si>
  <si>
    <t>Izvoditelj radova odgovara za kvalitetu izvedenih radova i ugrađenih materijala. Svi radovi moraju biti izvedeni u skladu s propisima, tehničkim uvjetima i pravilima struke. Kvaliteta ugrađenog materijala utvrđuje se ispitivanjem od za to ovlaštene institucije, kao i važećim atestima. Po primopredaji građevine svi atesti se predaju investitoru na korištenje, kao i projekti izvedenog stanja, koji čine arhivsku dokumentaciju zgrade, i ujedno su dokumenti za ishođenje uporabne dozvole.  Za izvedene radove, svoje i svojih kooperanata, investitoru odgovara isključivo izvoditelj, kao nositelj svih ugovorenih radova.</t>
  </si>
  <si>
    <t>Po završetku radova kvalitetu izvedenih radova treba ustanoviti zapisnički s nadležnim Nadzornim inženjerom. Ukoliko se ustanovi da su pojedini radovi izvedeni nekvalitetno, Izvođač je dužan iste ponovno izvesti u traženoj kvaliteti ili naručiti kod drugog Izvođača, a sve u roku i na svoj trošak.</t>
  </si>
  <si>
    <t>ČIŠĆENJE OBJEKTA</t>
  </si>
  <si>
    <t>Izvoditelj je dužan kontinuirano tijekom izvedbe radova čistiti gradilište i građevinu, te nakon izvedbe svih ugovorenih radova a prije primopredaje objekta očistiti / ukloniti sav otpadni materijal sa građevine i područja gradilišta.</t>
  </si>
  <si>
    <t>ATESTI ZA IZVEDENE RADOVE</t>
  </si>
  <si>
    <t>OBRAČUN IZVEDENIH RADOVA</t>
  </si>
  <si>
    <t>U slučaju da izvođač neke radove izvede materijalom kvalitetnijim od predviđenog, a da za to nije prethodno ishodio odobrenje investitora, nema pravo nadoknade za povećanje troškova izvedbe.</t>
  </si>
  <si>
    <t>U slučaju da izvođač radova izvede neke radove čija bi kvaliteta bila u suprotnosti s predviđenim kvalitetom i opisom, dužan je o svom trošku iste srušiti i ukloniti, te ponovno izvesti onako kako je to predviđeno projektnom dokumentacijom.</t>
  </si>
  <si>
    <t>Ako se pokaže potreba za izvedbom radova koji nisu predviđeni troškovnikom, izvođač radova mora prethodno za izvedbu istih dobiti odobrenje od predstavnika investitora, odnosno Nadzornog inženjera, te s istim utvrditi cijenu izvedbe (dostaviti analizu cijene) i sve to unijeti u građevinski dnevnik.</t>
  </si>
  <si>
    <t>U slučaju nekih nejasnoća glede obračuna primijenit će se odredbe građevinskih normi i ostalih službenih tehničkih normativa i propisa.</t>
  </si>
  <si>
    <t>ZAVRŠNA PRIMOPREDAJA RADOVA - GRADILIŠTA</t>
  </si>
  <si>
    <t xml:space="preserve">Izvoditelj je dužan do primopredaje građevine ukloniti sve građevinskim dnevnikom evidentirane  nedostatke. Sanacija nedostataka pada na teret izvoditelja. Za nedostatke koji ne ugrožavaju stabilnost konstrukcije, a ne uklone se do konačnog obračuna, investitor ima pravo angažirati drugog izvoditelja uz prethodno pismeno upozorenje Izvođaču radova putem nadzornog inženjera, Pri konačnom obračunu trošak angažiranja zamjenskog izvođača odbija se od iznosa ovjerenih radova izvoditelja. Po završetku radova kvalitetu izvedenih radova treba izvoditelj ustanoviti zapisnički s nadležnim nadzornim inženjerom. </t>
  </si>
  <si>
    <t>Osim prethodno navedenih općih uvjeta, za određene grupe radova vrijede posebne opće napomene, kojih se zajedno s ovim uvjetima treba obavezno pridržavati u cjelini. Posebne opće napomene dane su u sklopu s odgovarajućim grupama radova u nastavku.</t>
  </si>
  <si>
    <t xml:space="preserve">A </t>
  </si>
  <si>
    <t>UREĐENJE GRADILIŠTA</t>
  </si>
  <si>
    <t>Uređenje gradilišta dužan je izvođač izvesti prema shemi organizacije gradilišta koju je obavezan dostaviti nadzoru prije početka izvođenja radova. U organizaciji gradilišta izvođač je dužan uz ostalo posebno predvidjeti :</t>
  </si>
  <si>
    <t>-prostorije za svoje kancelarije,</t>
  </si>
  <si>
    <t>-gradilište osigurati ogradom ili drugim posebnim elementima za sigurnost ljudi za zaštitu prometa i objektata,</t>
  </si>
  <si>
    <t>-postaviti potreban broj urednih skladišta, pomoćnih radnih prostorija, nadstrešnica, odrediti i urediti prometne i parkirne površine za radne i teretne automobile, opremu, građevinske strojeve  i sl., te opremu i objekte za rastresiti i habasti građevinski materijal,</t>
  </si>
  <si>
    <t>-Izvođač je dužan gradilište sa svim prostorijama i cijelim inventarom redovito održavati i čistiti,</t>
  </si>
  <si>
    <t>-Sve materijale izvođač mora redovito i pravovremeno dobaviti da ne dođe do bilo kakvog zastoja gradnje,</t>
  </si>
  <si>
    <t>-U kalkulacije izvođač mora prema ponuđenim radovima uračunati ili posebno ponuditi eventualne zaštite za zimski period građenja, kišu ili sl.</t>
  </si>
  <si>
    <t>-Izvođač je dužan uz shemu organizacije gradilišta dostaviti i spisak sve mehanizacije i opreme koja će biti na raspolaganju gradilišta, te satnice za rad i upotrebu svakog stroja,</t>
  </si>
  <si>
    <t>-Izvođač je dužan bez posebne naplate osigurati investitoru i projektantu potrebnu pomoć kod obilaska gradilišta i nadzora, uzimanju uzoraka i sl., potrebnim pomagalima i ljudima,</t>
  </si>
  <si>
    <t>Iskop izvesti sa stranicama u nagibu koji odgovara tom terenu i potrebnim proširenjem za izvedbu izolaterskih i drugih radova na vanjskoj strani podrumskih i ukopanih zidova, komplet sa svim potrebnim osiguranjima građevinske jame, podupiranjem i sl. kako ne bi došlo do urušavanja, što ulazi u jediničnu cijenu stavke.</t>
  </si>
  <si>
    <t>Nasutu zemlju oko vanjskih obodnih zidova objekta treba u slojevima nabijati na troškovnikom propisani modul stišljivosti</t>
  </si>
  <si>
    <t>Jedinične cijene za pojedine stavke trebaju sadržavati:</t>
  </si>
  <si>
    <t>1. Sav rad za iskop (ručni ili mehanički)</t>
  </si>
  <si>
    <t>2. Potrebne razupore, podupore (osiguranje od urušavanja)</t>
  </si>
  <si>
    <t>3. Postava potrebne ograde i mostova za prebacivanje</t>
  </si>
  <si>
    <t>4. Sva potrebna planiranja i niveliranje</t>
  </si>
  <si>
    <t>5. Sva potrebna nabijanja površina</t>
  </si>
  <si>
    <t xml:space="preserve">6. Crpljenje površinske ili procjedne vode </t>
  </si>
  <si>
    <t>Obračun iskopanog materijala kod iskopa ili otkopa uzima se po m3 u sraslom stanju, tj. prema volumenu u kojem se nalazilo prije kopanja i prema dimenzijama iz projekta.</t>
  </si>
  <si>
    <t>Obračun materijala u nasipu uzima se prema volumenu izrađenog nasipa.</t>
  </si>
  <si>
    <t>Kod izrade betona na gradilištu pomoću mješalica (za nekonstruktivne elemente i sl.), voditi računa o zadanim markama betona, kao i dodacima aditiva za plastičnost i vodonepropusnost. Za navedene radove potrebno je izraditi recepturu i ishoditi prethodnu suglasnost.</t>
  </si>
  <si>
    <t xml:space="preserve">Prilikom isporuke cementa isporučilac je dužan dostaviti i ateste. </t>
  </si>
  <si>
    <t>Za izradu betona predviđa se prirodno granulirani šljunak ili drobljeni agregat. Kameni agregat mora biti dovoljno čvrst i postojan, ne smije sadržavati zemljanih i organskih sastojaka, niti drugih primjesa štetnih za beton i armaturu.</t>
  </si>
  <si>
    <t xml:space="preserve">Uzimanje uzoraka obavlja se na mjestu iskopa ili drobljenja, a isporučilac je obavezan dostaviti ateste o ispitivanju agregata koji se uzimaju na gradilištu. </t>
  </si>
  <si>
    <t xml:space="preserve">Kod izvođenja betonskih radova treba voditi računa o tome kakve su atmosferske prilike tj. ako je temperatura visoka prije betoniranja politi podlogu, odnosno tlo i eventualnu oplatu kako ne bi došlo do upijanja vode iz betona. S ugradnjom betona može se započeti tek kada je oplata i armatura definitivno postavljena i učvršćena što potvrđuje nadzorni inženjer upisom u dnevnik. Komprimiranje betona vrši se pervibratorima - pri tome paziti da ne dođe do stvaranja sagregacionih gnijezda. Zaštita betonske konstrukcije vrši se polijevanjem vodom ili prekrivanjem jutenim platnom, a zavisno od trenutne temperature. </t>
  </si>
  <si>
    <t>Naročitu pažnju posvetiti ugradbi betona koji se neće naknadno obrađivati, jer površina tih konstrukcija mora biti poptpuno glatka i ravna.</t>
  </si>
  <si>
    <t xml:space="preserve">Armatura mora ostati u projektom predviđenom položaju i za vrijeme betoniranja i mora biti obuhvaćena betonom u čitavoj dužini i opsegu. </t>
  </si>
  <si>
    <t xml:space="preserve">Skela i oplata moraju imati takvu sigurnost i krutost da bez štetnih deformacija mogu primati opterećenje i uticaje koji nastaju tijekom izvedbe radova, te moraju biti izvedene tako da se osigura puna sigurnost radnika i sredstava za rad kao i sigurnost prolaznika, prometa, susjednih objekata i okoline. </t>
  </si>
  <si>
    <t>Kad su u betonskim zidovima i drugim konstrukcijama predviđeni otvori i udubine za prolaz vodovodne i kanalizacione cijevi, cijevi centralnog loženja i slično, kao i dimovodne i ventilacione kanale i otvore, treba još prije betoniranja izvesti i postaviti cijevi većeg profila od prolazeće cijevi da se iste mogu provući kroz zid ili konstrukciju i propisno zabrtviti.</t>
  </si>
  <si>
    <t>Kod nastavljanja betoniranja po visini, prilikom postavljanja oplate za tu konstrukciju treba izvesti zaštitu površina betona već gotovih konstrukcija, od procjeđivanja cementnog mlijeka. Neposredno prije početka ugrađivanja betona oplata se mora očistiti.</t>
  </si>
  <si>
    <t xml:space="preserve">Izrađena oplata s podupiranjem, prije betoniranja mora biti pregledana od strane nadzornog inženjera uz prisustvo inženjera gradilišta. Prije nego što se počne ugrađivati beton moraju se provjeriti dimenzije oplate i kakvoća njihove izvedbe, kao i čistoća i vlažnost oplate, te se isto mora evidentirati u građevinskom dnevniku - upis nadzornog inženjera. </t>
  </si>
  <si>
    <t>ARMIRAČKI  RADOVI</t>
  </si>
  <si>
    <t>Kod izvedbe armiračkih radova treba se u svemu pridržavati postojećih propisa i standarda. Betonski čelik u pogledu kvalitete mora odgovarati hrvatskim normama.</t>
  </si>
  <si>
    <t xml:space="preserve">Sve vrste čelika moraju imati kompaktnu homogenu strukturu. Ne smiju imati nikakvih nedostataka, mjehura, pukotina ili vanjskih oštećenja. Prilikom isporuke betonskog čelika isporučilac je dužan dostaviti ateste koji garantiraju vlačnu čvrstoću i varivost čelika. Na gradilištu odgovorna osoba mora obratiti naročitu pažnju na evantualne pukotine, jača vanjska oštećenja, slojeve rđe, prljavštine i čvrstoću, te dati nalog da se takav betonski čelik odstrani ili očisti. </t>
  </si>
  <si>
    <t>Obračun ugrađene armature vrši se po grupama u kg. Ukoliko se izvrši preračunavanje na objektu se može uz suglasnost statičara izvršiti i zamjena vrsta čelika i profila ovisno o mogućnostima dobave. Jedinična cijena treba obuhvatiti dopremu betonskog željeza u armiračnicu, doprema na gradilište gotove armature iz armiračnice, sav materijal, alat i uskladištenje, uzimanje potrebnih izmjera na objektu, troškove radne snage za kompletan rad, opisan u troškovniku, sve horizontalne i vertikalne transporte do mjesta ugradnje i potrebnu radnu skelu (izuzima se fasadna skela).</t>
  </si>
  <si>
    <t>HIDROIZOLACIJE</t>
  </si>
  <si>
    <t>Podloga za hidroizolaciju mora biti suha i čvrsta, ravna i bez šupljina na površini, te očišćena od prašine i raznih nečistoća. Svi spojevi moraju biti izvedeni sa potrebnim preklopima ovisno o vrsti materijala koji se koristi i načinu spajanja, pažljivo izvesti savijanje, jer će sve manjkavosti i štete nastale lošom izvedbom izolacije snositi izvođač.</t>
  </si>
  <si>
    <t>TOPLINSKA IZOLACIJA</t>
  </si>
  <si>
    <t>Sav materijal upotrebljen za zidarske radove mora odgovarati postojećim propisima i standardima.</t>
  </si>
  <si>
    <t>ZIDANJE</t>
  </si>
  <si>
    <t>ŽBUKANJE</t>
  </si>
  <si>
    <t>Sve ugradbe izvesti točno po propisima i na mjestu označenom po projektu, a u vezi opisa pojedine stavke. Kod ugradbe doprozornika uključena je ugradba prozorskih klupčica, kutija za eslinger rolete, kutija za opruge kod eslingera, kutija za flos roletu i sl., dakle sve što ide uz doprozornik. Ovo se analogno odnosi i na druge ugradbe. Kod stavaka, gdje je uz ugradbu označena i dobava, istu treba uključiti, a također i eventualnu izradu pojedinih elemenata, koji se izvode na gradilištu i ugrađuju montažno.</t>
  </si>
  <si>
    <t>Ovi opći uvjeti se mijenjaju ili dopunjuju opisom pojedine stavke troškovnika.</t>
  </si>
  <si>
    <t>Svi radovi moraju se izvoditi prema podacima iz projektne dokumentacije, u skladu sa pravilima zanata i prema važećim propisima. Dimenzioniranje pojedinih elemenata potkrijepiti statičkim izračunima te ih dostaviti na uvid projektantu. Nije dozvoljena upotreba neadekvatno dimenzioniranih elemenata.</t>
  </si>
  <si>
    <t xml:space="preserve">Izvođač je dužan prije početka radova pregledati objekt, izvršiti potrebna mjerenja te dobiti odobrenje nadzornog inženjera ili odgovorne osobe postavljene sa strane investitora. Izvođač je dužan zaštititi radni prostor u kojem se izvode bravarski radovi. </t>
  </si>
  <si>
    <t xml:space="preserve">Prije početka izrade bravarije obavezno se moraju uskladiti mjere i količine na građevini. Elementi na gradilište dolaze spremni za montažu sa prethodno izvšenom  zaštitom. Oštećenja zaštite nastala naknadnim bušenjima te montažom popraviti će se na objektu sa predviđenim materijalima i sredstvima. Svi vijci i ostali dijelovi spajanja moraju biti izvedeni od visokokvalitetnog čelika potrebne čvrstoće. Vijčani spojevi moraju biti osigurani od odvrtanja za to predviđenim sredstvima. </t>
  </si>
  <si>
    <t>Svi se bravarski elementi u pravilu trebaju ugrađivati suhim postupkom bez uporabe morta, tj. vijcima na predhodno ugrađene sljepe dovratnike ili sidra, turbovijcima ili drugim spojnim elementim koji brojem i čvrstoćom garantiraju statičku stabilnost konstrukcije. Sve sudarnice između metala i betona (zida) moraju biti brtvljene silikonom u boji prema naputku projektanta. Ukoliko nakon postavljanja bravarije slijede zidarski radovi izvođač je dužan adekvatno zaštititi ugrađenu bravariju pvc najlonom i samoljepljivim trakama od prskanja žbuke  ( vapno, cement .. ).</t>
  </si>
  <si>
    <t xml:space="preserve">Jedinična cijena stavke ovog troškovnika pored opisanih radova svake stavke i ovih uvjeta treba obuhvatiti i sve prateće radove koji se neće posebno  naplačivati. U jediničnoj cijeni uključena je nabava materijala, izrada u radionici, sav unutarnji i vanjski transport do mjesta ugradbe, te ugradba i dotjerivanje do besprijekornog funkcioniranja svih pokretnih dijeloova. Također je u jediničnoj cijeni uključena izrada prototipa, ukoliko se radi o elementima koji treba da se izvedu u većem broju. Zatim izrada, upasivanje i provizorno pričvršćenje na mjestima uz zidove i stropove, obostrano pričvršćenje oko čeličnih elemenata, brtvljenje svih spojeva sa drugim elementima trajno elastičnim kitom i dr. Svi elementi moraju biti zaštičeni anikorozivnim premazom i to: priprema podloge, miniziranje, ličenje uljenom bojom, u tonu i po izboru projektanta. Cijena radova treba obuhvaćati kompletan rad. </t>
  </si>
  <si>
    <t>Izvođač radova prije izvedbe predlaže detalj konstrukcije (radioničke nacrte) i način ugradbe i daje na uvid i odobrenje projektantu - nadzornom organu, zatim mora dobiti i od projektanta pismeno odobrenje za izvedbu i ugradbu istog. Nakon izrade izvedbenih projekata, projektant zadržava pravo izmjene stavki zbog usklađenja sa projektom bez naknade u cijeni za izvođača radova. Mjere iz troškovnika i projekta obavezno kontrolirati u naravi prije izvedbe.</t>
  </si>
  <si>
    <t>Radove moraju izvoditi obučeni radnici s certifikatom. Dozvoljena je primjena fasadnog sistema jednog proizvođača. Ne smiju se miješati različiti materijali / različitih proizvođača. Kod izvođenja radova i pri manipulaciji izolaterskim materijalima treba poštivani pravila struke i strogo se držati preporuka proizvođača i HUPFAS-a.</t>
  </si>
  <si>
    <t>Pravilnik o tehničkim mjerama i uvjetima za završne radove u građevinarstvu,</t>
  </si>
  <si>
    <t>Izvedeni rad i upotrebljeni materijal mora u svemu (vrsti, boji i kvaliteti) biti jednak uzorku, što ga odabere projektant, koje proizvođač izrađuje bez naplete. Materijal za izvedbu soboslikarskih-ličilačkih radova je naveden u stavkama troškovnika.</t>
  </si>
  <si>
    <t>Od primjenjenih  se materijala traži da imaju prionljivost za podlogu, po mogučnosti da penetriraju u podlogu, da se njima jednostavno radi, da dobro "pokrivaju", da su im boje stalne, da su otporni na utjecaj sredine kojima su izloženi, da se ne brišu sa ploha na koje su naneseni, da su bezopasni za okolinu, da se premazi njima mogu obnavljati bez posebnih radova i sl.</t>
  </si>
  <si>
    <t>BR.</t>
  </si>
  <si>
    <t>OPIS RADOVA</t>
  </si>
  <si>
    <t>JED. MJERA</t>
  </si>
  <si>
    <t>KOLIČINA</t>
  </si>
  <si>
    <t>1.1.</t>
  </si>
  <si>
    <t xml:space="preserve"> </t>
  </si>
  <si>
    <t>1.2.</t>
  </si>
  <si>
    <t>2.1.</t>
  </si>
  <si>
    <t>2.2.</t>
  </si>
  <si>
    <t>3.1.</t>
  </si>
  <si>
    <t>4.1.</t>
  </si>
  <si>
    <t>4.2.</t>
  </si>
  <si>
    <t>UKUPNO FASADERSKI RADOVI:</t>
  </si>
  <si>
    <t>5.1.</t>
  </si>
  <si>
    <t>5.2.</t>
  </si>
  <si>
    <t>Obračun po m'</t>
  </si>
  <si>
    <t>5.3.</t>
  </si>
  <si>
    <t>Obračun po m2</t>
  </si>
  <si>
    <t>OSTALI RADOVI</t>
  </si>
  <si>
    <t>Višekratno čišćenje gradilišta tijekom izvođenja radova i završno čiščenje gradilišta. U cijeni stavke uključeni svi potrebni radovi na prikupljanju, utovaru i odvozu smeća sa gradilišta, te dovođenje okoliša građevine u prvobitno stanje.</t>
  </si>
  <si>
    <t>UKUPNO OSTALI RADOVI:</t>
  </si>
  <si>
    <t xml:space="preserve"> OPĆI UVJETI UZ TROŠKOVNIK </t>
  </si>
  <si>
    <t>m3</t>
  </si>
  <si>
    <t>Beton mora odgovarati važećim hrvatskim normama.</t>
  </si>
  <si>
    <t>OIB : 54541197653</t>
  </si>
  <si>
    <t>SPIN d.o.o., Novo naselje Ćikovići 185, 51215 Kastav</t>
  </si>
  <si>
    <t>1.3.</t>
  </si>
  <si>
    <t>1.4.</t>
  </si>
  <si>
    <t>1.5.</t>
  </si>
  <si>
    <t>1.6.</t>
  </si>
  <si>
    <t>1.7.</t>
  </si>
  <si>
    <t>1.8.</t>
  </si>
  <si>
    <t>1.9.</t>
  </si>
  <si>
    <t>1.10.</t>
  </si>
  <si>
    <t>1.11.</t>
  </si>
  <si>
    <t>1.12.</t>
  </si>
  <si>
    <t>1.13.</t>
  </si>
  <si>
    <t>STOLARSKI RADOVI</t>
  </si>
  <si>
    <t>1.14.</t>
  </si>
  <si>
    <t>II</t>
  </si>
  <si>
    <t>PDV 25%</t>
  </si>
  <si>
    <t>1.15.</t>
  </si>
  <si>
    <t>Obračun po m2 skinute fasadne boje.</t>
  </si>
  <si>
    <t>Obračun po m2 obijene dotrajale žbuke.</t>
  </si>
  <si>
    <t>Strojno pranje cijelokupne površine fasade  prije početka izvođenja radova na ETICS fasadnom sustavu.</t>
  </si>
  <si>
    <t>Obračun po m2 fasadne površine.</t>
  </si>
  <si>
    <t>2.3.</t>
  </si>
  <si>
    <t>Obračun po m2 ožbukane površine.</t>
  </si>
  <si>
    <t>Obračun po m2 izvedene fasade.</t>
  </si>
  <si>
    <t>IV</t>
  </si>
  <si>
    <t>V</t>
  </si>
  <si>
    <t>Naziv građevine :</t>
  </si>
  <si>
    <t>Naziv / vrsta projekta :</t>
  </si>
  <si>
    <t>Iskaz procjenjenih troškova gradnje</t>
  </si>
  <si>
    <t>Zajednička oznaka pr :</t>
  </si>
  <si>
    <t>Razina projekta :</t>
  </si>
  <si>
    <t>GLAVNI PROJEKT</t>
  </si>
  <si>
    <t>Investitor :</t>
  </si>
  <si>
    <t>Predrag Bosnić, dipl.ing.arh.</t>
  </si>
  <si>
    <t>Oznaka projekta :</t>
  </si>
  <si>
    <t>PRIPREMNI RADOVI</t>
  </si>
  <si>
    <t>Doprema, montaža, demontaža i odvoz toranjske skele s dizalicom ili montažne dizalice za potrebe izvođenja radova</t>
  </si>
  <si>
    <t>UKUPNO PRIPREMNI RADOVI:</t>
  </si>
  <si>
    <t>RUŠENJA, ČIŠĆENJE I DEMONTAŽA</t>
  </si>
  <si>
    <t>Obračun po m2 tlocrtne površine.</t>
  </si>
  <si>
    <t>UKUPNO RUŠENJE, ČIŠĆENJA I DEMONTAŽA:</t>
  </si>
  <si>
    <t>3.2.</t>
  </si>
  <si>
    <t>UKUPNO ZIDARSKI RADOVI:</t>
  </si>
  <si>
    <t>4.3.</t>
  </si>
  <si>
    <t>Dobava materijala, izrada i postava vezno/okapnih profiliranih traka na koje se spaja horizontalna i vertikalna hidroizolacija.</t>
  </si>
  <si>
    <t>a) kutni profil (holker)</t>
  </si>
  <si>
    <t>b) okapnice r.š. do 15 cm</t>
  </si>
  <si>
    <t>c) završna (putz-lajsna) r.š. 7 cm</t>
  </si>
  <si>
    <t>UKUPNO IZOLATERSKI RADOVI:</t>
  </si>
  <si>
    <t>UKUPNO LIMARSKI RADOVI:</t>
  </si>
  <si>
    <t>Obračun po komadu.</t>
  </si>
  <si>
    <t xml:space="preserve">SVEUKUPNA REKAPITULACIJA </t>
  </si>
  <si>
    <t>III</t>
  </si>
  <si>
    <t xml:space="preserve">VATROGASNI DOM U SKLOPU
</t>
  </si>
  <si>
    <t>VATROGASNO VJEŽBOVNOG CENTRA ŠAPJANE</t>
  </si>
  <si>
    <t>k.č. 1646 ; k.o. Pasjak</t>
  </si>
  <si>
    <t>Arhitektonski projekt</t>
  </si>
  <si>
    <t>01-12-2017</t>
  </si>
  <si>
    <t>01-12-2017/AP</t>
  </si>
  <si>
    <t>Broj mape (r.br./uk) :</t>
  </si>
  <si>
    <t>1/3</t>
  </si>
  <si>
    <t>VATROGASNA ZAJEDNICA PRIMORSKO GORANSKE ŽUPANIJE</t>
  </si>
  <si>
    <t>OIB : 70157232090</t>
  </si>
  <si>
    <t>prosinac 2017, Kastav</t>
  </si>
  <si>
    <t>Krešimirova 38, 51000 Rijeka</t>
  </si>
  <si>
    <t xml:space="preserve">c) Izvođač je dužan prije početka radova sprovesti sve pripremne radove da se izvođenje može nesmetano odvijati. U tu svrhu izvođač je dužan detaljno proučiti tehničku dokumentaciju, te izvršiti potrebne računske kontrole. Potrebno je proučiti sve tehnologije izvedbe pojedinih radova radi optimalne organizacije građenja, nabavke materijala, kalkulacije i sl.ukoliko se ukažu eventualne nejednakosti između projekta i stanja na gradilištu izvođač radova dužan je pravovremeno o tome izvjestiti nadzornog inženjera. Nadzorni inženjer je dužan o većim odstupanjima obavijestiti investitora i projektanta.                                                                               </t>
  </si>
  <si>
    <t>f)  Izvođač i njegovi kooperanti dužni su svaki dio tehničke dokumentacije pregledati, te dati primjedbe na eventualne tehničke probleme koji bi mogli prouzročiti slabiji kvalitet, postojnost ugrađenih elemenata ili druge štete. U protivnom biti će dužan ovakve štete sanirati o svom trošku. Naročitu pažnju kod toga treba posvetiti usaglašavanju građevinskih i instalaterskih nacrta. Ako ustanovi neke razlike u mjerama, nedostatke ili pogreške u podlogama, dužan je pravovremeno obavijestiti nadzornog inženjera i odgovornog projektanta, te zatražiti rješenja.</t>
  </si>
  <si>
    <t xml:space="preserve">Pod stavkom materijal podrazumijeva se dobavna cijena materijala, to jest cijena glavnih i pomoćnih materijala potrebnog za ugradnju do kompletne gotovosti. U tu cijenu potrebno je uključiti i cijenu prijevoza bez obzira na vrstu prijevoznog sredstva, udaljenost, te eventualne potrebne utovare, istovare i prijenose do skladišta i sav transport do mjesta ugradbe. U cijeni materijala je i cijena čuvanja, zaštite i skladištenja materijala do ugradnje. </t>
  </si>
  <si>
    <t>Skladištenje materijala i opreme mora biti takvo da se materijal i oprema osigura od mogućeg vlaženja i mehaničkih oštećenja sve do ugradnje. To se odnosi na sve gotove prefabrikate, obrtničke proizvode i materijal za obrtničke radove. Vezna sredstva također moraju biti prvorazredna. Cement, opeka, kameni agregat, pijesak, bitumen i sl. treba ispitati prema važećim tehničkim propisima i ateste predočiti nadzornom inženjeru.</t>
  </si>
  <si>
    <t>Sve vrste pomoćnih skela, fasadnih skela, podupora, razupora, mostovi i zaštitne ograde bez obzira na visinu, ulaze u jediničnu cijenu dotične stavke troškovnika dok se fasadna skela posebno obračunava u tesarskim ili fasaderskim radovima. Sva potrebna skela mora biti postavljena na vrijeme kako ne bi nastao nepotrebni zastoj u radu na građevini. Pod pojmom skela podrazumijeva se i prilaz istoj te ograda. Ujedno su tu uključeni prilazi i mostovi za betoniranje konstrukcija i slično. Fasadnu skelu potrebno je obavezno uzemljiti na temeljni uzemljivač građevine. Ukoliko na gradilištu u izvođenju sudjeluje više izvođača radova, fasadna skela mora biti jednako dostupna svim izvođačima uz uvjet osposobljenosti radnika.</t>
  </si>
  <si>
    <t xml:space="preserve">Ukoliko je ugovoreni termin izvršenja objekta uključen i zimski odnosno ljetni period, to se neće posebno izvođaču priznavati na ime naknade za rad pri niskoj temperaturi, zaštita konstrukcija od hladnoće i vrućine, te atmosferskih nepogoda. Sve navedeno mora biti uključeno u jediničnu cijenu. Za vrijeme zime objekat se mora zaštititi. Svi eventualni smrznuti dijelovi moraju se ukloniti i izvesti ponovo bez bilo kakve naplate. Ukoliko je temperatura niža od temperature pri kojoj je dozvoljen dotični rad, a investitor ipak traži da se radi, izvođač si ima pravo zaračunati naknadu ali u tom slučaju izvođač snosi punu odgovornost za ispravnost i kvalitetu rada. To isto vrijedi i za zaštitu radova tokom ljeta od prebrzog sušenja uslijed visoke temperature. </t>
  </si>
  <si>
    <t>h) uređenje gradilišta po izvedenim radovima sa odvozom otpadnih materijala, inventara, pomoćnih objekata, vraćanje uređenja okoliša u prvobitno stanje itd.</t>
  </si>
  <si>
    <t>Sve prethodno navedeno vrijedi za sve kooperante i za sve radove predviđene troškovnikom, bez obzira na vrstu radova. Izvođač ima pravo na maržu uključenu u jediničnu cijenu u postotku koji će odrediti samostalno, a u okvirima važećih propisa koji reguliraju tu materiju.</t>
  </si>
  <si>
    <t>Nadzor nad gradilištem, te čuvanje svih alata, strojeva i materijala deponiranog na gradilištu dužan je osigurati izvođač radova o svom trošku.</t>
  </si>
  <si>
    <t>Prilikom nuđenja / ispunjavanja troškovnika Izvoditelj treba ispuniti sve količine, jedinične cijene i ukupnu cijenu po pojedinoj stavci, te ukupne iznose po vrstama radova za sva poglavlja opisana troškovnikom.</t>
  </si>
  <si>
    <t>Izvođač je dužan obračunati količinu stvarno izvedenih radova putem građevinske knjige, ovjeriti svaki list knjige i dostaviti nadzornom inženjeru na kontrolu i ovjeru.</t>
  </si>
  <si>
    <t>U troškovniku - opisu pojedine stavke opisan je način izvođenja radova. Izvođenje onih radova koji nisu posebno naglašeni u opisu stavke a potrebno ih je izvršiti u skladu s važećim normama i standardima, običajima, pravilima građenja i uzancama kako bi radovi bili kompletirani podrazumjeva se kao uključeno. Za sve tako izvedene radove izvoditelj nema prava na dodatnu odštetu ili promjenu jedinične cijene izražene u ponudi, osim ako to nije specificirano u posebnoj ponudi za predmetne radove, koja je ovjerena od investitora ili od nadzornog inženjera.</t>
  </si>
  <si>
    <t xml:space="preserve"> -postaviti natpisnu ploču gradilišta sukladno važećem pravilniku,</t>
  </si>
  <si>
    <t xml:space="preserve"> -Izvođač je dužan osigurati ispravnu površinsku odvodnju unutar gradilišta.</t>
  </si>
  <si>
    <t xml:space="preserve"> -Na gradilištu ukoliko se za to pokaže potreba mora postojati permanentna čuvarska služba za cijelo vrijeme trajanja gradnje također uračunata u cijenu radova,</t>
  </si>
  <si>
    <t xml:space="preserve"> -Sve otpadne matrerijale (šuta, mort, ambalaža i sl.) izvođač treba sakupiti i odvesti sa gradilišta na deponiju. Troškove treba ukalkulirati u režiju i faktor. Ukoliko se isti neće izvršavati pravovremeno od strane izvođača investitor ima pravo čišćenja i odvoz otpada povjeriti drugome, a na teret izvođača radova,</t>
  </si>
  <si>
    <t xml:space="preserve">Iskop vršiti prema nacrtima ručno ili strojno na predviđenu dubinu sa poravnanjem dna, eventualnim podupiranjem i razupiranjem, kao i crpljenjem vode gdje je to potrebno. </t>
  </si>
  <si>
    <t xml:space="preserve">Ako se iskopane jame ili rovovi oštete, zatrpaju nepažnjom ili uslijed nedovoljnog podupiranja izvođač ih je dužan dovesti u ispravno stanje. </t>
  </si>
  <si>
    <t>Kod nasipavanja nakon izvedbe temelja, postave i zaštite vertikalne izolacije, horizontalne kanalizacije materijal je potrebno polijevati kako bi se dobila potrebna zbijenost. Nabijanje izvesti u slojevima do najviše 30 cm s vibro-nabijačima ili žabama. Po završetku gradnje izvršiti planiranje terena, te ukloniti nepotreban materijal sa gradilišta.</t>
  </si>
  <si>
    <t>Obračun radova kod čišćenja terena obračunava se po m2, odnosno komadima kada je riječ o stablima, dok se odstranjivanje ostalih prepreka obračunava paušalno (komplet).</t>
  </si>
  <si>
    <t>Ovi uvjeti se mijenjaju ili nadopunjuju pojedinim stavkama troškovnika. U tom slučaju prvenstvo ima opis stavke troškovnika.</t>
  </si>
  <si>
    <t xml:space="preserve">Kod izvedbe betonskih i armirano-betonskih radova treba se u svemu pridržavati postojećih propisa, standarda i pravilnika, te statičkog proračuna. Prije početka izvedbe betonskih radova treba pregledati i zapisnički konstatirati podatke o agregatu, cementu i vodi, odnosno o faktorima koji će utjecati na kvalitetu radova i ugrađenog betona. </t>
  </si>
  <si>
    <t>Cement u pogledu kvalitete mora odgovarati važećim hrvatskim normama.</t>
  </si>
  <si>
    <t>Kameni agregat u pogledu kvalitete mora odgovarati hrvatskim normama.</t>
  </si>
  <si>
    <t>Voda koja se koristi prilikom pripreme betona mora odgovarati hrvatskim normama.</t>
  </si>
  <si>
    <t>Obračun se vrši po m2,  m',  m3,  ili po komadu  tj. prema opisu iz stavke troškovnika. Stropne ploče se računaju unutar zidova, stupovi i zidovi se obračunavaju do greda, nadvoja, serklaža ili u punoj visini tj. do gornjeg ruba ploče, ako kontinuirano prelazi zidove.</t>
  </si>
  <si>
    <t>Ovim uvjetima propisuje se način izrade i osobine materijala oplate, čega se treba pridržavati kod izrade oplate, razupiranja i sličnih radova.</t>
  </si>
  <si>
    <t>Pri izradi se treba pridržavati važećih propisa i pravila o zaštiti na radu u građevinarstvu kao i projekta i statičkog proračuna. Oplata kao i razna razupiranja, moraju imati takvu sigurnost i krutost da bez slijegavanja i štetnih deformacija mogu primiti opterećenja i utjecaje koji nastaju za vrijeme izvedbe radova.</t>
  </si>
  <si>
    <t>Za izradu oplate dijelova konstrukcije čije površine neće ostati vidljive, koristiti daske, gredice i letve od jelove rezane građe. Korištenje građe dozvoljeno je više puta osim na onim dijelovima konstrukcije gdje se izričito traži glatka površina koje se neće dodatno završno obrađivati (vidljive površine betona). Za dijelove konstrukcije čije će površine ostati vidljive koristi se glatka oplata. Sav materijal potreban za izradu oplate treba pravovremeno dostaviti na gradilište u dovoljnoj količini.</t>
  </si>
  <si>
    <t>Prije betoniranja drvenu oplatu treba dobro očistiti, namočiti, a glatku oplatu namazati uljem, te provjeriti dimenzije i kvalitetu izrade. Oplate moraju biti stabilne, otporne i dovoljno poduprte da se ne bi izvijale ili propustile u bilo kojem pravcu. Moraju biti izrađene točno po mjerama označenim u crtežima plana oplate za pojedine dijelove konstrukcije koji će se betonirati sa svim potrebnim podupiračima. Unutarnje površine oplate moraju biti ravne, bilo da su horizontalne, vertikalne ili napregnute, prema tome kako je to u nacrtima planova oplate predviđeno. Nastavci pojedinih dasaka ne smiju izlaziti iz ravnine, tako da nakon njihovog skidanja vidljive površine betona budu ravne i s oštrim rubovima, te da se osigura dobro brtvljenje i sprečavanje deformacije.</t>
  </si>
  <si>
    <t xml:space="preserve">Za oplatu se ne smiju koristiti premazi koji se ne mogu oprati s gotovog betona ili bi nakon pranja ostale mrlje na tim površinama. Oplatu za stropne betonske konstrukcije, čije će površine ostati vidljive, potrebno je izvesti u glatkoj oplati (površina betona mora biti glatka i ravna). Nadvišenja oplate ovise o građevini, njenoj namjeni i estetskom izgledu. Za manje noseće elemente, čija je slobodna dužina veća od 6,0 m', oplata se obično postavlja tako da se nakon  njezina opterećenja ostane nadvišenje veličine L/1000,  gdje je L - raspon elemenata. </t>
  </si>
  <si>
    <t>Oplate moraju biti tako izvedene da se mogu skidati lako i bez oštećenja konstrukcija, sa svim njenim elementima, kao i slaganje i sortiranje građe na određenim mjestima. U cijenu stavke izrade oplate uključeno je čišćenje dasaka, gredica, potpora i drugog, vađenje čavala, siječenje vezne žice, vađenje klanfi i zavrtanja, kao i čišćenje tih elemenata od eventualnih ostataka stvrdnutog betona i sl..</t>
  </si>
  <si>
    <t>Oplata se smije skinuti tek pošto ugrađeni beton dobije odgovarajuću čvrstoću, po nalogu nadzornog inžinjera. Skidanje oplata treba raditi pažljivo da ne bi došlo do oštećenja konstrukcije, a naročito tankih armirano-betonskih elemenata (nadvoja sa zubom, ograda isl.).</t>
  </si>
  <si>
    <t>Svaka troškovnikom definirana stavka armiračkih radova obuhvaća radove pregleda armature prije savijanja i siječenja sa čišćenjem i sortiranjem. Sječenje, ravnanje i savijanje armature na gradilištu sa horizontalnim transportom do mjesta savijanja, te horizontalnim i vertikalnim transportom do mjesta vezanja i ugradnje, ili savijanja u centralnom savijalištu, transport do radilišta, te horizontalni i vertikalni transport već gotovog savijenog čelika do mjesta vezanja i ugradnje. Postavljanje i vezanje armature izvesti točno prema armaturnim nacrtima, s podmetanjem podložaka, kako bi se osigurala potrebna udaljenost između armature i oplate. Pregled armature od strane izvođača i nadzornog inženjera obavezan je prije početka betoniranja.</t>
  </si>
  <si>
    <t>Sav dobavljeni materijal za izolaciju treba biti projektom propisane kvalitete, te odgovarati važećim normama, propisima i standardima.</t>
  </si>
  <si>
    <t>Ukoliko se naknadno ustanovi pojava vlage zbog nesolidne izvedbe, izvođač je dužan nedostatak otkloniti i ponoviti ispitivanje izvedenih radova o trošku izvođača. Izvođač mora u tom slučaju o svom trošku izvesti i popravak pojedinih građevinskih i obrtničkih radova, koji se prilikom ponovne izvedbe oštete ili moraju demontirati.</t>
  </si>
  <si>
    <t>U cijenu radova uključena je manipulacija materijala po gradilištu, sve potrebne oplate, ukrućenja, skele, pomoćni alati potrebni za kompletno izvršenje stavki, te sav materijal i rad na ugradnji izolacije. Radove treba obavljati tako da se ne oštete prethodno izvedeni radovi. Izvoditelj je dužan voditi brigu o mjerama zaštite na radu.Izolaterske radove treba izvoditi prema uputama proizvođača. Stavka obuhvaća sve elemente za kompletno izvođenje radova (pomoćni materijal, brtvljenja, spojne elemente i sl.)</t>
  </si>
  <si>
    <t>Obračun radova vrši se po m2 površine. Jedinična cijena treba sadržavati materijal, rad, transport materijala i alata, kompletnu ugradnju, zaštitu izvedenih radova od atmosferski nepovoljnih utjecaja. U cijenu stavke potrebno je uključiti eventualno potrebnu PVC zaštitnu foliju (zaštita stolarije i sl.).</t>
  </si>
  <si>
    <t xml:space="preserve">Zidarske radove izvesti u svemu prema troškovniku. </t>
  </si>
  <si>
    <t>Kod pregradnih zidova potrebno je uključiti u jediničnu cijenu zida izradu i montažu armirano betonskih montažnih nadvoja. Pri obračunu količine svi otvori se odbijaju po zidarskim mjerama, uključujući armirano betonske nadvoje kod nosivog zida. Svježe zidove treba zaštititi od utjecaja visoke i niske temperature i atmosferskih nepogoda. Površine kod koji se samo naknadno obrađuju reške (fugiraju) treba pažljivo zidati sa čistim licem i oštrobridom opekom.</t>
  </si>
  <si>
    <t>Žbukanje zidova potrebno je izvesti u pogodno vrijeme, kad su zidovi  i stropovi potpuno suhi. Pri ekstremno niskim ili visokim temperaturama treba izbjegavati žbukanje, jer tada može doći do smrzavanja odnosno pucanja uslijed sušenja. Prije žbukanja plohe treba dobro očistiti i navlažiti. Površine žbuke moraju biti glatke i ravne bez pukotina i visova. Uglovi i završeci oštri, ravni, okomiti, vodoravni ili u pravcu označenim u nacrtima. Sudar žbuka sa svim elementima ugrađenim u zid mora biti potpuno zatvoren i fino obrađen. Ploha žbuke ne smije prekoračiti ravnine ugrađenih okvira, doprozornika i dovratnika. Svi uglovi  i sudari moraju biti oštro i ravno odrezani i pod ravnim kutem izvedeni.</t>
  </si>
  <si>
    <t>U cijenu treba uračunati svu zidarsku pripomoć obrtnicima, instalaterima, nošenje izuzetno teških predmeta, pripomoć kod raznih ugradbi, te materijal za ugradbu. Jedinična cijena zidarskih radova mora sadržavati sav rad, uključivo prijenos, alata i uređaja, sav materijal, uključivo vezni materijal, svu potrebnu skelu, bez obzira na visinu i vrstu sa prolazima, transport materijala, potrebnu oplatu za zidarske svodove, zaštita zidova od utjecaja vrućine, hladnoće, atmosferskih nepogoda, čišćenje prostorija i zidnih površina po završetku zidanja i odvozom građevnog otpada nastalog pri zidanju.</t>
  </si>
  <si>
    <t>Radioničke nacrte i detalje izrađuje izvoditelj i obavezno ih daje na suglasnost nadzoru i/ili projektantu. Svi tehnički i fizikalni zahtjevi trebaju biti ispunjeni prema važećim propisima. Konstrukcija mora biti dimenzionirana tako da sigurno prihvaća opterećenje. Sve nosive dijelove treba statički provjeriti.</t>
  </si>
  <si>
    <t>U cijenu stavke potrebno je uključiti dobavu i ugradnju svog potrebnog materijala kao i rad potreban za izvedbu svih fazonskih spojeva, limeni opšav sa svim potrebnim priključnim i zaštitnim elementima, vodolovna grla, odzrake, proboji instalacija kroz krov i sl.</t>
  </si>
  <si>
    <t xml:space="preserve">Sve radove treba izvoditi po izvedbenim nacrtima, opisu radova u troškovniku, te uputama nadzornog inženjera i projektanta. Sav upotrebljeni materijal treba zadovoljavati postojeće uzance i propise, a posebno: </t>
  </si>
  <si>
    <t>Tehnički uvjeti za izvođenje soboslikarskih -ličilačkih radova.</t>
  </si>
  <si>
    <t>U jediničnu cijenu uključena je nadoknada za sav potreban rad i materijal potreban za izvođenje svake pojedine stavke (gotovost stavke do njezine pune funkcije), ako u stavci troškovnika nije drugačije navedeno. Jedinična cijena uključuje i izvođenje svih pomoćnih i pripremnih radnji, kao i sve potrebne pomoćne utovare, pretovare i transporte, te odvoz materijala na javnu, registriranu deponiju ili deponiranje materijala na mjesto koje odredi investitor. Jedinična cijena prema tome treba obuhvatiti sve troškove za izvedbu jedinice vrste rada prema opisu u troškovniku.</t>
  </si>
  <si>
    <t>Ukoliko je opis pojedine stavke izvođaču nejasan, treba pravovremeno prije izvedbe radova tražiti objašnjenje od nadzora / projektanta. Eventualne izmjene materijala, te načina izvedbe tokom gradnje moraju se izvršiti isključivo pismenim dogovorom sa projektantom i nadzornim inženjerom. Sve više radnje, koje neće biti na taj način utvrđene, neće se priznati u obračunu.</t>
  </si>
  <si>
    <r>
      <t>Izvođač je dužan posjedovati ili ishodovati sve zakonom i troškovnikom predviđene ateste za sve ugrađene materijale i izvedene radove, a u svemu prema</t>
    </r>
    <r>
      <rPr>
        <sz val="10"/>
        <rFont val="Arial"/>
        <family val="2"/>
        <charset val="238"/>
      </rPr>
      <t xml:space="preserve"> važećim Zakonima u području gradnje, zaštite od požara i zaštite na radu.</t>
    </r>
    <r>
      <rPr>
        <sz val="10"/>
        <rFont val="Arial"/>
        <family val="2"/>
        <charset val="238"/>
      </rPr>
      <t xml:space="preserve"> Izvoditelj je dužan sve ateste dostavljati Nadzoru tijekom izvođenja radova, te u sklopi Izjave izvođača sakupiti svu dokumentaciju i izraditi popis sve gradilišne dokumentacije.</t>
    </r>
  </si>
  <si>
    <t xml:space="preserve"> -Na gradilištu moraju biti poduzete sve mjere zaštite na radu prema važećim propisima.</t>
  </si>
  <si>
    <t>Savijeni valjani čelik mora biti označen točno prema armaturnim nacrtima i u svemu zadovoljavati važeće propise.</t>
  </si>
  <si>
    <t xml:space="preserve">U cijenu stavki potrebno je uključiti ugradnju svih potrebnih okapnih tipskih profila na istacima i prepustima fasade. </t>
  </si>
  <si>
    <t>JED.  CIJENA</t>
  </si>
  <si>
    <t xml:space="preserve">RADOVI NA REKONSTRUKCIJI GRAĐEVINE - VANJSKA OVOJNICA </t>
  </si>
  <si>
    <t>Obračun po m2 postavljene skele (vertikalna projekcija površine skele).</t>
  </si>
  <si>
    <t>Demontaža postojeće dotrajale pocinčane limarije (opšavi, okapnice, klupčice), kamenih / betonskih klupčica, pragova na francuskim prozorima i sl. na cijelokupnom objektu (pročelja +krov). U cijenu stavke uključeni su svi potrebni radovi na demontaži uključujući sav prijenos materijala, utovar i odvoz na deponiju.</t>
  </si>
  <si>
    <t>Obračun po m' bez obzira na razvijenu širinu.</t>
  </si>
  <si>
    <t>Prozorske klupčice</t>
  </si>
  <si>
    <t>Ukupno m' prozorskih klupčica</t>
  </si>
  <si>
    <t>Lim na krovu - atike, vertikale i sl.</t>
  </si>
  <si>
    <t>2.4.</t>
  </si>
  <si>
    <t>Obračun po m2 ukupno sanirane površine.</t>
  </si>
  <si>
    <t>a) Ukupno pročelja zgrade</t>
  </si>
  <si>
    <t>Obračun po m2 obrađene površine.</t>
  </si>
  <si>
    <t>Obračun po m' ugrađene klupčice.</t>
  </si>
  <si>
    <t>Izrada završnog sloja fasadne žbuke na rubovima, betonskim površinama koje se ne oblažu izolacijom (balkoni), nadstrešnice, glavni ulaz u zgradu, dimnjaci, ventilacijski kanali, ograde lođa i podgledima na način da se prethodno stavlja građevinsko ljepilo gletanjem (dvije ruke) i u njega se polaže armatura mrežica od staklenog voala. Obavezno izvesti preklapanje mrežice od 10 cm i završno zagladiti površinu. Završna obrada fasade uključuje impregniranje s pigmentiranim međupremazom i završni sloj tonirane SILIKONSKE završne žbuke granulacije 2,0 mm, u boji po izboru Investitora, sve kao i u certificiranom ETICS sustavu - stavka 5.1. Izvoditi po točnim uputama proizvođača. U cijenu stavke su uključeni kutni i okapni profili. Obračun po m2 obrađene površine.</t>
  </si>
  <si>
    <t xml:space="preserve">Dobava i montaža filca od netkanog staklenog voala (300 g/m2) - geotekstil u punoj širini ravnog krova. Filc se postavlja kao mehanička zaštita hidroizolacije i razdjelni sloj na toplinskoj izolaciji prije postavljanja završnog sloja terase / krova. </t>
  </si>
  <si>
    <t xml:space="preserve">1.2. </t>
  </si>
  <si>
    <t>RADOVI NA REKONSTRUKCIJI GRAĐEVINE - ZAMJENA VANJSKE STOLARIJE</t>
  </si>
  <si>
    <t>Napomena : Izmjenu stolarije OBAVEZNO izvesti prije izvedbe radova na izolaciji pročelja.</t>
  </si>
  <si>
    <t xml:space="preserve">Trošak obilazska zgrade od strane odabranog izvođača stolarskih radova, pregled postojeće stolarije </t>
  </si>
  <si>
    <t>i uzimanje mjera svih otvora na kojima je potrebno izvršiti zamjenu stolarije potrebno je uključiti u cijenu</t>
  </si>
  <si>
    <t>kao i sve radove na horizontalnom i vertikalnom transportu nove stolarije prilikom montaže.</t>
  </si>
  <si>
    <t>Pumpa s kočnicom za ulazna vrata</t>
  </si>
  <si>
    <t>Rukohvat</t>
  </si>
  <si>
    <t>Shema - pozicija 2</t>
  </si>
  <si>
    <t>Komplet prozor prema shemi - pozicija 2</t>
  </si>
  <si>
    <t>Shema - pozicija 5</t>
  </si>
  <si>
    <t>Komplet prozor prema shemi - pozicija 5</t>
  </si>
  <si>
    <t>Shema - pozicija 6</t>
  </si>
  <si>
    <t>Shema - pozicija 7</t>
  </si>
  <si>
    <t>Komplet prozor prema shemi - pozicija 7</t>
  </si>
  <si>
    <t>Shema - pozicija 8</t>
  </si>
  <si>
    <t>Komplet prozor prema shemi - pozicija 8</t>
  </si>
  <si>
    <t>Shema - pozicija 9</t>
  </si>
  <si>
    <t>Shema - pozicija 10</t>
  </si>
  <si>
    <t>Komplet prozor prema shemi - pozicija 10</t>
  </si>
  <si>
    <t>Shema - pozicija 11</t>
  </si>
  <si>
    <t>Shema - pozicija 12</t>
  </si>
  <si>
    <t>Komplet prozor prema shemi - pozicija 12</t>
  </si>
  <si>
    <t>Shema - pozicija 13</t>
  </si>
  <si>
    <t>Komplet prozor prema shemi - pozicija 13</t>
  </si>
  <si>
    <t>Komplet prozor prema shemi - pozicija 14</t>
  </si>
  <si>
    <t>UKUPNO S PDV-om</t>
  </si>
  <si>
    <t>IZRADIO :</t>
  </si>
  <si>
    <t xml:space="preserve">Obzirom da se zgrada nalazi u zoni jakih udara vjetra broj pričvrsnih spojnica po m2 površine potrebno je dokazati statičkim proračunom koji je dužan naručiti izvođač i ispitati na izvlačenje direktno na gradilištu nakon odabira proizvođača pričvrsnice. Pretpostavka je da će trebati 8 pričvrsnica po m2 na kutevima zgrade i na djelu pročelja do 4 m udaljenosti od kuta objekta, dok će na preostalim površinama biti potrebno 6 pričvrsnica po m2. Rubne dijelove fasade je potrebno posebno ojačati. </t>
  </si>
  <si>
    <t>Dobava, montaža i demontaža cijevne-tunelske zaštitne skele za pješake u nivou prizemlja. Pokrov tunela izraditi od mosnica položenih jedna do druge, a preko njih treba postaviti bitumensku ljepenku s preklopom od 10 cm ili PVC foliju. Predviđena je skela na ulazima u objekt. Preostali dio objekta nije potrebno štititi zaštitnom skelom ali je potrebno ograditi gradilište ogradom i onemogućiti pristup pješaka gradilištu. Skelu izvesti prema važećim tehničkim propisima. U cijenu stavke potrebno je uključiti i eventualnu naknadu za zauzimanje javne površine.</t>
  </si>
  <si>
    <t>Dobava, montaža i demontaža fasadne skele s postavom zaštitnog platna (jutene ili plastične trake) po cijeloj vanjskoj površini skele zbog zaštite ljudi i imovine u razini terena. Prije izvedbe skele Izvođač je dužan izraditi projekt skele sa svim mjerama zaštite radnika, prolaznika i stanara. Skelu izvesti prema važećim tehničkim propisima. Pridržavati se Zakona zaštite na radu (NN 59/96 114/03), Pravilnika o tehničkim normativima za fasadne skele, te Pravilnika o gospodarenju građevnim otpadom (38/08). Skelu treba postaviti tako da se nesmetamo može pristupiti radovima na svim pročeljima istovremeno. Skela mora biti propisno popođena, ukručena i mora nadvisiti najvišu točku krovne etaže (vijenac-krovna ploča) za minimalno 120 cm. Ista se osigurava od prevrtanja sidrenjem u objekat i od udara groma uzemljenjem. Tlocrtne dimenzije objekta iznose cca 17 x 35 m. Ukupna visina objekta od najniže točke do razine vijenca iznosi cca 13 m. U cijenu stavke potrebno je uključiti sve potrebne radove na dopremi, postavljanu skele, zaštitnog platna, demontaži, utovaru i odvozu skele sa gradilišta kao i eventualne troškove zauzimanja javne površine te izradu projekta skele.</t>
  </si>
  <si>
    <t>Žbukanje novonastalih površina koje su nastale prilikom obijanja žbuke. Iskazane radove izvesti sa termožbukom (debljina žbuke u prosjeku do 3 cm). U cijenu stavke uključeno i nanošenje cementnog šprica. Iskazana količina je aproksimativna. Obračun izvršiti prema stvarno izvedenim radovima obračunatim u građevinskoj knjizi i ovjerenim od nadzornog inženjera (veza na stavku 2.1.).</t>
  </si>
  <si>
    <t>Sanacija oštećenih betonskih površina (fasade, balkon i podgledi) sa reprofilirajućim mortom. Sanacija stropnih i obodnih površina : na očiščenu i pripremljenu podlogu nanosi se sloj armaturnog morta u kojeg se po potrebi polaže armaturna mrežica od staklenih voala i završno zaglađuje. U cijeni su uključeni svi potrebni radovi i materijal za izvedbu sanacije (uključujući zaštitni premaz armature, SN vezu i sl.). Iskazana količina je aproksimativna. Obračun izvršiti prema stvarno izvedenim radovima obračunatim u građevinskoj knjizi i ovjerenim od nadzornog inženjera (veza na stavku 2.2.)</t>
  </si>
  <si>
    <t>Dobava i montaža novog opšava na krovu objekta - topli most nakon izrade ETICS fasadnog sustava od plastificiranog lima d=0,6 mm, sa nosačima za montažu. U jediničnu cijenu uključeni su svi potrebni radovi uključujući dopremu na mjesto ugradnje, potrebne kuke, podloške, eventualnu izvedbu prilagodbe spojeva, sitni materijal i sl. Prije izrade u radionici potrebno je uzeti stvarne mjere na gradilištu. R.Š. 30-35 cm. U cijenu stavke potrebno je uključiti izradu izolacijskog  premaza prije postave opšava.</t>
  </si>
  <si>
    <t xml:space="preserve">Dobava i ugradnja oluka na krovnoj površini od pocinčanog lima d=0,6 mm. R.Š. 35-40 cm. </t>
  </si>
  <si>
    <t>5.4.</t>
  </si>
  <si>
    <t>Ukupna duljina</t>
  </si>
  <si>
    <t>Uklanjanje i privremeno deponiranje šljunka na razini neprohodnog krova - topli most, skidanje do postojeće hidroizolacije krova.</t>
  </si>
  <si>
    <t>Pranje podloge ili ispuhavanje zrakom prije izvedbe nove hidroizolacije na ravnom krovu toplog mosta.</t>
  </si>
  <si>
    <t>Demontaža, utovar i odvoz postojećeg limenog pokrova kosog krova na deponiju. U cijenu je potrebno uračunati sve slojeve kosog krova do postojeće AB krovne konstrukcije. Obračun izvršiti prema stvarno izvedenim količinama.</t>
  </si>
  <si>
    <t>3.3.</t>
  </si>
  <si>
    <t>3.4.</t>
  </si>
  <si>
    <t>3.5.</t>
  </si>
  <si>
    <t>3.6.</t>
  </si>
  <si>
    <t>Dobava, doprema i izvedba horizontalne hidroizolacije sa parnom branom u sustavu sa hladnim premazom, punoplošno varena za podlogu u 2 sloja. U cijenu su uključeni svi radovi i materijal na izradi hidroizolacije. Izolaciju je potrebno uzdignuti na svim vertikalnim zidovima (parapetni zid, dimnjjaci i sl.) minimalno 15 cm iznad završne kote ravnog krova.</t>
  </si>
  <si>
    <t>RADOVI NA REKONSTRUKCIJI GRAĐEVINE - IZOLACIJA STROPA SUTERENA</t>
  </si>
  <si>
    <t>Pažljivo skidanje, skladištenje te ponovna montaža nakon izvedbe fasade, rasvjetnih tijela.</t>
  </si>
  <si>
    <t>Obračun po m2 stropa</t>
  </si>
  <si>
    <t>Kastav, prosinac 2017.</t>
  </si>
  <si>
    <t>Komplet - pozicija 16</t>
  </si>
  <si>
    <t>Komplet - pozicija 16A</t>
  </si>
  <si>
    <t>Shema - pozicija 19</t>
  </si>
  <si>
    <t>Komplet vrata prema shemi - pozicija 19</t>
  </si>
  <si>
    <t>Shema - pozicija 1</t>
  </si>
  <si>
    <t>Komplet prozor prema shemi - pozicija 1</t>
  </si>
  <si>
    <t>Shema - pozicija 3</t>
  </si>
  <si>
    <t>Komplet prozor prema shemi - pozicija 3</t>
  </si>
  <si>
    <t>Shema - pozicija 4</t>
  </si>
  <si>
    <t>Komplet prozor prema shemi - pozicija 4</t>
  </si>
  <si>
    <t>Komplet prozor prema shemi - pozicija 6</t>
  </si>
  <si>
    <t>Komplet prozor prema shemi - pozicija 9</t>
  </si>
  <si>
    <t>Komplet prozor prema shemi - pozicija 11</t>
  </si>
  <si>
    <t>Shema - pozicija 14</t>
  </si>
  <si>
    <t>1.16.</t>
  </si>
  <si>
    <t>Shema - pozicija 15</t>
  </si>
  <si>
    <t>Komplet prozor prema shemi - pozicija 15</t>
  </si>
  <si>
    <t>1.17.</t>
  </si>
  <si>
    <t>Shema - pozicija 16</t>
  </si>
  <si>
    <t>Shema - pozicija 16A</t>
  </si>
  <si>
    <t>1.18.</t>
  </si>
  <si>
    <t>Shema - pozicija 17</t>
  </si>
  <si>
    <t>Komplet prozor prema shemi - pozicija 17</t>
  </si>
  <si>
    <t>1.19.</t>
  </si>
  <si>
    <t>Shema - pozicija 18</t>
  </si>
  <si>
    <t>Komplet prozor prema shemi - pozicija 18</t>
  </si>
  <si>
    <t>Komplet vrata prema shemi - pozicija 19A / unutarnja vrata</t>
  </si>
  <si>
    <t>1.20.</t>
  </si>
  <si>
    <t>Shema - pozicija 20</t>
  </si>
  <si>
    <t>Komplet prozor prema shemi - pozicija 20</t>
  </si>
  <si>
    <t>Shema - pozicija 21</t>
  </si>
  <si>
    <t>širina 1350 mm</t>
  </si>
  <si>
    <t>Komplet prozor prema shemi - pozicija 21</t>
  </si>
  <si>
    <t>širina 1400 mm</t>
  </si>
  <si>
    <t>IZRADA INVALIDSKE RAMPE</t>
  </si>
  <si>
    <t>VI</t>
  </si>
  <si>
    <t>DALJINSKO OČITANJE</t>
  </si>
  <si>
    <t>Sustav mora obuhvatiti :</t>
  </si>
  <si>
    <t xml:space="preserve"> - električnu energiju</t>
  </si>
  <si>
    <t xml:space="preserve"> - potrošnju vode</t>
  </si>
  <si>
    <t xml:space="preserve"> - toplinsku energiju (strojarnica)</t>
  </si>
  <si>
    <t>Obračun po m3</t>
  </si>
  <si>
    <t>Izrada željezne ograde. Ograda mora biti izvedena sukladno Pravilniku o osiguranju pristupačnosti građevina osobama s invaliditetom i smanjene pokretljivosti NN 078/13 sa rukohvatom promjera 4 cm, oblikovanim na način da se može obuhvatiti dlanom. Rukohvati se postavljaju na 2 razine, 60 i 90 cm od rampe. Na krajevima ograde potrebno je izvesti produženje ograde od 30 cm (zaobliti i spojiti rukohvate).</t>
  </si>
  <si>
    <t>Obračun po m' ograde.</t>
  </si>
  <si>
    <t>Izrada oplate, ugradnja armature i izvedba betoniranja rampe za osiguranje pristupačnosti osobama smanjene pokretljivosti. Površinu rampe je potrebno završno obraditi na način da se osigura protuklizna površina rampe sukladno Pravilnik o osiguranju pristupačnosti građevina osobama s invaliditetom i smanjenom pokretljivosti NN 151/2005.</t>
  </si>
  <si>
    <t>kpl.</t>
  </si>
  <si>
    <t>Obračun po komadu</t>
  </si>
  <si>
    <t>Izvođač je dužan navedene radove ukalkulirati u cijenu izvođenja radova. Ne obračunava se zasebno</t>
  </si>
  <si>
    <t>Priprema podloge (stropa) prije izvedbe toplinske izolacije (uklanjanje eventualnih neravnina ili sl.)</t>
  </si>
  <si>
    <t>RADOVI NA REKONSTRUKCIJI GRAĐEVINE                                                                                   KOSI I RAVNI NEPROHODNI KROV</t>
  </si>
  <si>
    <t>RADOVI NA REKONSTRUKCIJI GRAĐEVINE                                                                                        KOSI I RAVNI NEPROHODNI KROV</t>
  </si>
  <si>
    <t>-</t>
  </si>
  <si>
    <t xml:space="preserve">U svim stavkama potrebno je obuhvatiti dobavu, montažu i spajanje te sav potreban sitan instalacijski materijal i sve manje građevinske radove prema normativu. </t>
  </si>
  <si>
    <t>U stavke kabela potrebno je uračunati razvodne kutije te sav potreban instalacijski materijal i rad.
U sve stavke cijevi, trasa i kanalica potrebno je uračunati spojne i fazonske komade (cijevi i kanalice moraju biti samogasive.</t>
  </si>
  <si>
    <t>Instalacijski materijal je modularne izvedbe te treba predvidjeti odgovarajuće nosače i ukrasne maske kao i navesti proizvođača i model/tip koji se nudi.</t>
  </si>
  <si>
    <t>Ovim troškovnikom su obuhvaćeni samo radovi na energetskoj obnovi zgrade. Preostali radovi su obuhvaćeni troškovnikom izvedbenog projekta IP 24/14</t>
  </si>
  <si>
    <t>ELEKTROINSTALACIJA UZ RASVJETU I KOTLOVNICU</t>
  </si>
  <si>
    <t>GLAVNI RAZVOD UZ RASVJETU I KOTLOVNICU</t>
  </si>
  <si>
    <t>grebenasta sklopka 40A / 0-1 / 3P / ugradnja na šinu</t>
  </si>
  <si>
    <t xml:space="preserve">odvodnik prenapona tip II, tehnologija varistorskih odvodnika, klasa C In=20kA (8/20), 255V (230/400V), TN-S, 4-polni (set)
</t>
  </si>
  <si>
    <t>minijaturni zaštitni prekidač C50A / 3P / 10kA</t>
  </si>
  <si>
    <t>minijaturni zaštitni prekidač C32A / 3P / 10kA</t>
  </si>
  <si>
    <t>kombinirani zaštitni prekidač C10 / 0,03 / 2P / 10kA</t>
  </si>
  <si>
    <t>grebenasta preklopka 20A / 1-0-2 / 2P / montaža na šinu</t>
  </si>
  <si>
    <t>Bistabilni relej, 230VAC, 2 N/O, 16A, na DIN nosač </t>
  </si>
  <si>
    <t>sav potreban instalacijski materijal</t>
  </si>
  <si>
    <t>kpl</t>
  </si>
  <si>
    <t>isklopnik 40A / 3p</t>
  </si>
  <si>
    <t xml:space="preserve">daljinski isklopnik,110-415V AC i 110-220VDC,natična montaža </t>
  </si>
  <si>
    <t>zaštitni prekidač za upravljačke krugove B/4A/1P, 10kA</t>
  </si>
  <si>
    <t>minijaturni zaštitni prekidač C16A / 1P / 10kA</t>
  </si>
  <si>
    <t>minijaturni zaštitni prekidač C10A / 1P / 10kA</t>
  </si>
  <si>
    <t>RCD 40A / 0,03A / 4P / 10kA</t>
  </si>
  <si>
    <t>grebenasta preklopka 20A/1-0-2/2P/ montaža na šinu</t>
  </si>
  <si>
    <t>sklopnik 20A 1P 230VAC</t>
  </si>
  <si>
    <t>teretna sklopka, 3P, 125A </t>
  </si>
  <si>
    <t>osigurač-rastavljač pruga vel.00 / 160A / 3P</t>
  </si>
  <si>
    <t>NVO patrona osigurača vel.00 / 100A</t>
  </si>
  <si>
    <t>NVO patrona osigurača vel.00 / 80A</t>
  </si>
  <si>
    <t>minijaturni zaštitni prekidač B32A / 3P / 10kA</t>
  </si>
  <si>
    <t>minijaturni zaštitni prekidač C40A / 3P / 10kA</t>
  </si>
  <si>
    <t>Dobava, polaganje i spajanje kabela FG16OR16 4x35+FG16R16 16mm² (RP-&gt;R-KOT)</t>
  </si>
  <si>
    <t>m</t>
  </si>
  <si>
    <t>Dobava, polaganje i spajanje kabela FG16OR16 5x25mm² (RP-&gt;RS)</t>
  </si>
  <si>
    <t>Dobava, polaganje i spajanje kabela FG16OR16 5x16mm² (RS-&gt;R-KOT, RP-&gt;RK)</t>
  </si>
  <si>
    <t>Dobava, polaganje i spajanje kabela FG16OR16 5x10mm² (RP-&gt;RS, RP-RK)</t>
  </si>
  <si>
    <t>RASVJETA</t>
  </si>
  <si>
    <t>instalacijska podžbukna 3M</t>
  </si>
  <si>
    <t>nosač za 3M</t>
  </si>
  <si>
    <t>ukrasna maska za 3M bijele boje (PW)</t>
  </si>
  <si>
    <t>obična sklopka 16A 1P 250VAC 1M</t>
  </si>
  <si>
    <t>tipka obična 1M bijele boje</t>
  </si>
  <si>
    <t>instalacijska podžbukna kutija Ø60mm</t>
  </si>
  <si>
    <t>nosač za 2M</t>
  </si>
  <si>
    <t>ukrasna maska za 2M bijele boje (PW)</t>
  </si>
  <si>
    <t>ukrasna tipka 2M bijele boje osvjetljiva s oznakom svijetla (PW)</t>
  </si>
  <si>
    <t>signalna LED sijalica 230VAC</t>
  </si>
  <si>
    <t>tipka obična 2M bijele boje</t>
  </si>
  <si>
    <t>izmjenična sklopka 16A 1P 250VAC 1M</t>
  </si>
  <si>
    <t>križna sklopka 16A 1P 250VAC 1M</t>
  </si>
  <si>
    <t>tipkalo obično 16A 1P 250VAC 1M</t>
  </si>
  <si>
    <t>Dobava, polaganje i spajanje kabela NYM-J (3-5)x1,5mm² za strujne krugove rasvjete, prosječne dužine po izvodu od 12m</t>
  </si>
  <si>
    <t>izvoda</t>
  </si>
  <si>
    <t>KOTLOVNICA</t>
  </si>
  <si>
    <t>Dobava, polaganje i spajanje kabela NYM-J 3x2,5mm² za toplovodnog kotla.</t>
  </si>
  <si>
    <t>Dobava, polaganje i spajanje kabela FG16OR16 5x10mm² za napajanje grijača spremnika PTV-a</t>
  </si>
  <si>
    <t>Napomena:</t>
  </si>
  <si>
    <t>U ormarima je prikazana oprema isključivo vezna uz projekt energetske obnove, preostala oprema je prikazana u izvdbenom projektu IP-24/14</t>
  </si>
  <si>
    <t>INSTALACIJA ZAŠTITE OD MUNJE</t>
  </si>
  <si>
    <t>Ucrtavanje trase iskopa za polaganje uzemljivača i trase za spojeve do spusteva te eventulanih instalacija u zemlji.
Komplet u ukupnoj dužini od:</t>
  </si>
  <si>
    <t>Mjerenje otpora uzemljenja postojećeg uzemljivača. (Ukoliko otpor ne zadovoljava treba izvršiti iskop i položiti novi inox uzemljivač</t>
  </si>
  <si>
    <t xml:space="preserve">Izvedba uzemljivača inox trakom 30x3,5mm, koji se polaže oko zgrade na udaljenosti od 2m od ruba zgrade. </t>
  </si>
  <si>
    <t>Izrada gromobranske hvataljke inox šipkom Ø8mm (Rf-8) po sljemenu krova do kišnih oluka, komplet sa odgovarajućim inox nosačima za sljemenjake za okrugli vodič, montiranim na razmaku od 0,8m.</t>
  </si>
  <si>
    <t>Izrada odvoda s inox šipkom Ø8mm (Rf-8) po kosim krovovima do kišnog oluka, komplet s odgovarajućim nosačima na razmaku od 0,8m i inox stezaljkom za oluk i glavnu hvataljku na sljemenu te žljebnom inox stezaljkom za dva vodiča na oluku. 
Prosječna dužina odvoda 10m.</t>
  </si>
  <si>
    <t xml:space="preserve">Izrada glavnih spusteva po pročeljima zgrade inox šipkom Ø8mm (Rf-8) od stezaljke na oluku do mjerne spojnice postavljene na 1,7m od tla, komplet sa inox zidnim nosačima za beton (u razmaku 1m) i inox spojnicom za opšavni lim debljine do 5mm, te inox stezaljka za šipku. 
Prosječna dužina odovoda 10m. </t>
  </si>
  <si>
    <t xml:space="preserve">Izrada glavnih spusteva po pročeljima zgrade uz kišni oluk inox šipkom Ø8mm (Rf-8) od stezaljke na oluku, do mjerne spojnice postavljene na 1,7m od tla, komplet sa inox zidnim nosačima za beton (u razmaku 1m) i inox spojnicom za opšavni lim debljine do 5mm, te inox stezaljka za šipku. Kišni oluk na dnu spojiti na odvod od mjerne spojnice inox obujmicom za oluk prema uzemljivaču
Prosječna dužina odovoda 10m. </t>
  </si>
  <si>
    <t xml:space="preserve">Postavljanje spojne inox trake 30x3,5mm od mjerne spojnice odnosno obujmice slivnika do uzemljivača, komplet sa križnom spojnicom šipka Ø8mm/inox traka. 
Prosječna dužina 5m.  </t>
  </si>
  <si>
    <t>Postava označne pločice (pločica s brojevima) na vodič (inox šipka Ø8mm) iznad svake mjerne spojnice. U cijenu uračunati utiskivanje brojeva mjerne spojnice i spojnicu šipka Ø8mm/inox traka .</t>
  </si>
  <si>
    <t>Izvedba zaštite od direktnog udara na antenskom stupu na istočnom pročelju na krovu, štapnom hvataljkom monitarnom na zid odgovarajućim nosačima, visine 3m (0,7m iznad antenskog stupa):</t>
  </si>
  <si>
    <t>Izvedba hvataljke na dimnjaku/vanjskim stepenicama sa inox šipkom Ø8mm (Rf-8), komplet s 5 kom nosača za inox šipku. Inox šipku uhvatiti na vrhu stupa dimnjaka te napraviti "šiljak" 0,5m iznad visine stupa, te na dnu stupa spojiti na odvod. Stepenice na vrhu i dnu spojiti na odvod odgovarajucim spojnicama. Prosječna dužina inox šipke po hvataljci 0,5m. U cijenu uračunati spajanje s prihvatnim vodovima inox križnom spojnicom.</t>
  </si>
  <si>
    <t>Premazivanje gromobranske trake bitumenom (dio koji na spustevima i odvodima ulazi pod zemlju, cca 400mm po odvodu/spustu).</t>
  </si>
  <si>
    <t>Iskop rova cca 2m od objekta i do pozicije odvoda, širina rova 0,4-0,5m, dubine 0,8m prema trasi iz točke 1 instalacije zaštite od munje. U cijenu stavke sadržano je i zatrpavanje rova sa slojem ilovače visine 150mm ispod  i 150mm iznad trake u širini rova, zatim materijalom iz iskopa bez krupnijeg kamenja. Dužina rova je 110m.</t>
  </si>
  <si>
    <r>
      <t>m</t>
    </r>
    <r>
      <rPr>
        <sz val="10"/>
        <rFont val="Arial"/>
        <family val="2"/>
        <charset val="238"/>
      </rPr>
      <t>³</t>
    </r>
  </si>
  <si>
    <t>Dobava i polaganje sa nabijanjem ilovače ispod i iznad uzemljivača položenog "na nož".</t>
  </si>
  <si>
    <t>Odvoz suvišnog iskopanog materijala na deponij.</t>
  </si>
  <si>
    <t>Razni pomoćni građevinski radovi potrebni radi dovođenja površine u prvobitno stanje uključivo sa cca 14m² betona te popravak okoliša.</t>
  </si>
  <si>
    <t>PRIPREMNO ZAVRŠNI RADOVI</t>
  </si>
  <si>
    <t>Demontaža rasvjetnih tijela i izrada zapisnika o stanju istih s nadzornim inženjerom</t>
  </si>
  <si>
    <t>Odvoz te zbrinjavanje demontiranih rasvjetnih tijela na deponij.</t>
  </si>
  <si>
    <t>Mjerenje nivoa rasvjetljenosti rekonstruirane rasvjete od strane ovlaštenog trgovačkog društva</t>
  </si>
  <si>
    <t>Ispitivanje izvedene elektroinstalacije od strane ovlaštenog trgovačkog društva</t>
  </si>
  <si>
    <t>Mjerenje otpora uzemljenja od strane ovlaštenog trgovačkog društva</t>
  </si>
  <si>
    <t>Otvaranje i predaja revizijske knjige za instalaciju zaštite od munje</t>
  </si>
  <si>
    <t>Izrada dokumentacije izvedenih radova u tri primjerka i na digitalnom mediju- CD-u</t>
  </si>
  <si>
    <t>I UKUPNO RADOVI NA REKONSTRUKCIJI GRAĐEVINE - VANJSKA OVOJNICA</t>
  </si>
  <si>
    <t>II UKUPNO RADOVI NA REKONSTRUKCIJI GRAĐEVINE                                                KOSI I RAVNI NEPROHODNI KROV</t>
  </si>
  <si>
    <t>III UKUPNO RADOVI NA REKONSTRUKCIJI GRAĐEVINE                                  IZOLACIJA STROPA PRIZEMLJA</t>
  </si>
  <si>
    <t>IV UKUPNO RADOVI NA REKONSTRUKCIJI GRAĐEVINE                                    ZAMJENA VANJSKE STOLARIJE</t>
  </si>
  <si>
    <t>V UKUPNO IZRADA INVALIDSKE RAMPE</t>
  </si>
  <si>
    <t>VI UKUPNO DALJINSKO OČITANJE</t>
  </si>
  <si>
    <t>OPĆE NAPOMENE</t>
  </si>
  <si>
    <t>U jediničnim cijenama svih navedenih stavki specifikacija, prilikom izrade ponude (nuđenje izvedbe instalacija) moraju biti sadržani i obuhvaćeni ukupni troškovi opreme i uređaja, ukupni troškovi materijala i rada za potpuno dovršenje cjelokupnog posla uključujući:</t>
  </si>
  <si>
    <t xml:space="preserve"> -sve potrebne prateće građevinske i (sva “štemanja”, prodori za instalacije, uključivo s završnom građevinskom obradom i sl.)</t>
  </si>
  <si>
    <t xml:space="preserve"> -prateće elektroinstalaterske radove (spajanje uređaja na izvedene elektroinstalacije i sl.)</t>
  </si>
  <si>
    <t xml:space="preserve"> -izradu potrebne prateće radioničke dokumentacije,</t>
  </si>
  <si>
    <t xml:space="preserve"> -prateća ispitivanja (tlačne, funkcionalne probe i sl.) s izradom</t>
  </si>
  <si>
    <t>pismenog izvješća,</t>
  </si>
  <si>
    <t>puštanje u probni pogon,</t>
  </si>
  <si>
    <t>podešavanje radnih parametara,</t>
  </si>
  <si>
    <t>puštanje u funkcijski-trajni rad,</t>
  </si>
  <si>
    <t>izradu primopredajne dokumentacije,</t>
  </si>
  <si>
    <t>izradu projekta izvedenog stanja,</t>
  </si>
  <si>
    <t xml:space="preserve"> -kao i ostale radove koji nisu posebno iskazani specifikacijama, a potrebni su za potpunu i urednu izvedbu projektiranih instalacija, njihovu funkcionalnost, pogonsku gotovost i primopredaju korisniku kao npr. pripremne i završne radove, upoznavanje sa objektom, usklađivanje radova s ostalim sudionicima u gradnji, kontakti s nadzorom, investitorom i projektantom, vođenje dokumentacije gradilišta, izrada shema izvedenog stanja, uputstva za rukovanje i održavanje sa obukom osoblja investitora, izradu natpisnih pločica i oznaka, pribavljanje potrebne dokumentacije za uporabnu dozvolu i sl.</t>
  </si>
  <si>
    <t>Ponuditelji su obvezni prije podnošenja ponude temeljito pregledati građevinu i projektnu dokumentaciju, te procjeniti relevantne činjenice koje utječu na cijenu, kvalitetu i rok završetka radova.</t>
  </si>
  <si>
    <t>Prateća čišćenja prostora tijekom izvedbe radova, kao i obuka osoblja korisnika u rukovanju instalacijom do konačne - službene primopredaje investitoru odnosno krajnjem korisniku, moraju biti uključena u ponudbenu cijenu.</t>
  </si>
  <si>
    <t>U troškovima opreme i uređaja, podrazumijeva se njihova nabavna cijena (uključivo s carinom i porezima), transpotrni troškovi, svi potrebni prijenosi, utovari i istovari, uskladištenje i čuvanje, sve fco. montirano, prema projektnoj dokumentaciji, odnosno u skladu s predmetnim općim napomenama.</t>
  </si>
  <si>
    <t>U troškovima materijala, podrazumijeva se nabavna cijena kako primarnog, tako i kompletnog pomoćnog spojnog - potrošnog materijala, uključivo sa svim potrebnim prijenosima, utovarima i istovarima, uskladištenjem i čuvanjem.</t>
  </si>
  <si>
    <t>Za sve izvedene radove, ugrađene materijale i opremu, potrebno je u skladu s propisima ishodovati dokaze o kakvoći (atestna dokumentacija i sl.), koji se bez posebne naknade daju na uvid nadzornom inženjeru, a prilikom primopredaje građevine uručuju investitoru, odnosno krajnjem korisniku.</t>
  </si>
  <si>
    <t>7.</t>
  </si>
  <si>
    <t>U ponudbenim cijenama mora biti obuhvaćen sav rad, glavni i pomoćni, kao i prateći građevinski radovi na izvedbi prodora te završne obrade istih, uporaba lakih pokretnih skela, sva potrebna podupiranja, sav unutrašnji transport te potrebna zaštita izvedenih radova.</t>
  </si>
  <si>
    <t>U jediničnim cijenama mora biti sadržani:</t>
  </si>
  <si>
    <t xml:space="preserve"> -potreban “faktor” za pokriće radne snage,</t>
  </si>
  <si>
    <t xml:space="preserve"> -potreban “faktor” za pokriće organizacije gradilišta,</t>
  </si>
  <si>
    <t xml:space="preserve"> -potreban “faktor” za pokriće režije,</t>
  </si>
  <si>
    <t xml:space="preserve"> -svi ostali troškovi koji se uobičajeno pokrivaju kroz “faktor”.</t>
  </si>
  <si>
    <t>8.</t>
  </si>
  <si>
    <t>Prije početka izvedbe izvoditelj radova dužan je u skladu s važećim propisima osigurati gradilište</t>
  </si>
  <si>
    <t>9.</t>
  </si>
  <si>
    <t>Za eventualne štete uzrokovane neodgovornim ili nestručnim radom odgovara izvoditelj radova, te ih je obvezan nadoknaditi investitoru.</t>
  </si>
  <si>
    <t>10.</t>
  </si>
  <si>
    <t>Pri izvedbi instalacije obavezno je poštivati:</t>
  </si>
  <si>
    <t xml:space="preserve"> -Pozitivne hrvatske propise</t>
  </si>
  <si>
    <t xml:space="preserve"> -upute proizvođača opreme</t>
  </si>
  <si>
    <t>11.</t>
  </si>
  <si>
    <t>Regulaciju rada ugrađene opreme obavezno koordinirati sa izvođačem podnih obloga, elektroinstalacija, centralne regulacije i sl.</t>
  </si>
  <si>
    <t>Za svu opremu moguće je ponuditi "jednakovrijenu", u svemu poštujući navedene tehničke karakteristike, a što je potrebno naglastiti pri nuđenju, te dostaviti tehničke karakteristike Investitoru i projektantu, te od njih ishoditi pisanu suglasnost.</t>
  </si>
  <si>
    <t>13.</t>
  </si>
  <si>
    <t>Ponuditelj je dužan izvršiti računsku kontrolu i ispravnost kalkulacije u digitalnom obliku (MS Excell), te projektant otklanja svaku odgovornost za navedeno.</t>
  </si>
  <si>
    <t>DEMONTAŽNI RADOVI</t>
  </si>
  <si>
    <t>TOPLOVODNA KOTLOVNICA</t>
  </si>
  <si>
    <t>Nazivni toplinski učin: 180 kW</t>
  </si>
  <si>
    <t>Područje regulacije snage: 54-180 kW</t>
  </si>
  <si>
    <t>Nom. el. snaga: 1.440 W (1ph-50Hz)</t>
  </si>
  <si>
    <t>Masa netto/brutto: 1.211/1.456 kg</t>
  </si>
  <si>
    <t>Max. radni tlak: 3,0 bar</t>
  </si>
  <si>
    <t>Dimovodna cijev dv= 300 mm</t>
  </si>
  <si>
    <t>Priključci polaz/povrat: 2"</t>
  </si>
  <si>
    <t>Priključci sigurnosni vod: 6/4"</t>
  </si>
  <si>
    <t>Priključci punjenje/pražnjenje: 1"</t>
  </si>
  <si>
    <t>Puštanje u pogon od ovlaštenog servisera.</t>
  </si>
  <si>
    <t>Dodatna oprema: Kotači</t>
  </si>
  <si>
    <t>Volumen: 4,0 m3</t>
  </si>
  <si>
    <t>Kapacitet: 2,6 t</t>
  </si>
  <si>
    <t>ŠxDxV= 2010x2010x2510 mm</t>
  </si>
  <si>
    <t>Volumen: 300 l</t>
  </si>
  <si>
    <t>Priključak: 1"</t>
  </si>
  <si>
    <t>V= 2.000 l</t>
  </si>
  <si>
    <t>Max. radni tlak: 3 bar</t>
  </si>
  <si>
    <t>Toplinska izolacija: 100 mm u skaj oblozi</t>
  </si>
  <si>
    <t>V= 1.000 l</t>
  </si>
  <si>
    <t>Max. radni tlak: 10 bar</t>
  </si>
  <si>
    <t>Toplovodna grijalica: NO25, A= 3,0 m2</t>
  </si>
  <si>
    <t>Priključci hladna/topla voda: NO25</t>
  </si>
  <si>
    <t>Priključci ispust i recirkulacija: NO20</t>
  </si>
  <si>
    <t>Električni grijač: Nel= 18 kW</t>
  </si>
  <si>
    <t>Izoliranje bojlera mineralnom vunom debljine 100 mm</t>
  </si>
  <si>
    <t>Ovijanje bojlera u zaštitni Al lim</t>
  </si>
  <si>
    <t>Volumen: 80 l</t>
  </si>
  <si>
    <t>Priključak: 2xR1"</t>
  </si>
  <si>
    <t>Razdjelnik je ispitan tlačnom probom na 12 bar i antikorozivno zaštićen.</t>
  </si>
  <si>
    <t>Priključci kotlovskog i ogrjevnih krugova:</t>
  </si>
  <si>
    <t>- NO65 x 1 krug</t>
  </si>
  <si>
    <t>- NO40 x 1 krug</t>
  </si>
  <si>
    <t>- NO32 x 2 kom</t>
  </si>
  <si>
    <t>- NO25 x 1 kom</t>
  </si>
  <si>
    <t>Toplovodni kotao - primarna strana - C1</t>
  </si>
  <si>
    <t>V= 10.500 l/h</t>
  </si>
  <si>
    <t>H= 45 kPa</t>
  </si>
  <si>
    <t>L= 220 mm</t>
  </si>
  <si>
    <t>G= 18,1 kg</t>
  </si>
  <si>
    <t>klpl.</t>
  </si>
  <si>
    <t>Radijatorsko grijanje - C2</t>
  </si>
  <si>
    <t>V= 5.600 l/h</t>
  </si>
  <si>
    <t>H= 100 kPa</t>
  </si>
  <si>
    <t>G= 17 kg</t>
  </si>
  <si>
    <t>Zagrijavanje PTV- C3</t>
  </si>
  <si>
    <t>V= 1.800 l/h</t>
  </si>
  <si>
    <t>H= 35 kPa</t>
  </si>
  <si>
    <t>L= 180 mm</t>
  </si>
  <si>
    <t>G= 4,9 kg</t>
  </si>
  <si>
    <t>Recirkulacija PTV- C4</t>
  </si>
  <si>
    <t>V= 1.000 l/h</t>
  </si>
  <si>
    <t>H= 25 kPa</t>
  </si>
  <si>
    <t>G= 2,15 kg</t>
  </si>
  <si>
    <t>NO40, p=3 bar</t>
  </si>
  <si>
    <t>14.</t>
  </si>
  <si>
    <t>NO65</t>
  </si>
  <si>
    <t>NO40</t>
  </si>
  <si>
    <t>NO32</t>
  </si>
  <si>
    <t>NO25</t>
  </si>
  <si>
    <t>NO20</t>
  </si>
  <si>
    <t>15.</t>
  </si>
  <si>
    <t>16.</t>
  </si>
  <si>
    <t>17.</t>
  </si>
  <si>
    <t>18.</t>
  </si>
  <si>
    <t xml:space="preserve">El. motorni pogon </t>
  </si>
  <si>
    <t>19.</t>
  </si>
  <si>
    <t>R 1"</t>
  </si>
  <si>
    <t>20.</t>
  </si>
  <si>
    <t>21.</t>
  </si>
  <si>
    <t>22.</t>
  </si>
  <si>
    <t>23.</t>
  </si>
  <si>
    <t>NO25 1-6 bar</t>
  </si>
  <si>
    <t>24.</t>
  </si>
  <si>
    <t xml:space="preserve"> 1"</t>
  </si>
  <si>
    <t>3/4"</t>
  </si>
  <si>
    <t>25.</t>
  </si>
  <si>
    <t>26.</t>
  </si>
  <si>
    <t>- okrugli</t>
  </si>
  <si>
    <t>- ravni</t>
  </si>
  <si>
    <t>27.</t>
  </si>
  <si>
    <t>28.</t>
  </si>
  <si>
    <t>R 1/2"</t>
  </si>
  <si>
    <t>29.</t>
  </si>
  <si>
    <t>30.</t>
  </si>
  <si>
    <t>31.</t>
  </si>
  <si>
    <t>32.</t>
  </si>
  <si>
    <t>33.</t>
  </si>
  <si>
    <t>- mineralna vuna</t>
  </si>
  <si>
    <t>- aluminijski lim</t>
  </si>
  <si>
    <t>34.</t>
  </si>
  <si>
    <t>kg</t>
  </si>
  <si>
    <t>35.</t>
  </si>
  <si>
    <t>-osjetnik vanjske temperature kom.1</t>
  </si>
  <si>
    <t>-cjevni osjetnik temperature kom. 2</t>
  </si>
  <si>
    <t>-osjetnik temerature u akumulaciji i bojleru kom. 2</t>
  </si>
  <si>
    <t>36.</t>
  </si>
  <si>
    <t>37.</t>
  </si>
  <si>
    <t>38.</t>
  </si>
  <si>
    <t>39.</t>
  </si>
  <si>
    <t>Radijatorsko grijanje:</t>
  </si>
  <si>
    <t>Zagrijavanje PTV:</t>
  </si>
  <si>
    <t>40.</t>
  </si>
  <si>
    <t>Dimenzije: 785x450</t>
  </si>
  <si>
    <t>41.</t>
  </si>
  <si>
    <t>S9</t>
  </si>
  <si>
    <t>42.</t>
  </si>
  <si>
    <t>43.</t>
  </si>
  <si>
    <t>44.</t>
  </si>
  <si>
    <t>45.</t>
  </si>
  <si>
    <t>46.</t>
  </si>
  <si>
    <t>47.</t>
  </si>
  <si>
    <t>RADIJATORSKO GRIJANJE</t>
  </si>
  <si>
    <t>UKUPNO    I + II + III + IV + V + VI + VII + VIII  :</t>
  </si>
  <si>
    <t>Djelomično skidanje stare fasadne boje struganjem. Skida se sva slabovezujuća boja sa postojeće žbuke. Otpad se zbrinjava sukladno Pravilniku o gospodarenju građevnim otpadom (38/08). Radovi se izvode od krova prema dolje. Iskazana količina je aproksimativna, obračun izvršiti prema stvarno izvedenim radovima obračunatim u građevinskoj knjizi i ovjerenim od strane nadzornog inženjera. U cijenu stavke uključen je rad na skidanju stare fasadne boje, utovar i odvoz otpadnog građevinskog materijala na deponiju, sav horizontalni i vertikalni transport materijala i zaštitna PVC folija za sve otvore na pročeljima (zaštita postojeće stolarije).</t>
  </si>
  <si>
    <t>Djelomično obijanje stare i dotrajale žbuke sa fasadnih površina do nosivog dijela zida. Skida se samo slabovezujuća žbuka. Ostavlja se sva dobrovezujuća žbuka na fasadnim površinama. Obijena žbuka zbrinjava se sukladno Pravilniku o gospodarenju građevnim otpadom (38/08). Iskazana količina je aproksimativna (20% površine fasade). U cijenu stavke uključen je rad na skidanju žbuke, utovar i odvoz otpadnog građevinskog materijala na deponiju, sav horizontalni i vertikalni transport materijala i zaštitna PVC folija za sve otvore na pročeljima (zaštita postojeće stolarije).</t>
  </si>
  <si>
    <t>Dobava i montaža novog limenog pokrova kosog krova od obojenog čeličnog lima debljine 0,60 mm sukladno normi EN10142 i EN10147 ili jednakovrijednoj ili boljoj normi: ______________________. Obračun izvršiti prema stvarno izvedenim radovima obračunatim u građevinskoj knjizi i ovjerenim od strane nadzornog inženjera. U stavku je uključena dobava, doprema i ugradnja podkonstrukcije, te sav potreban materijal za izvedbu krovnog pokrova.</t>
  </si>
  <si>
    <t>Dobava i postava sloja toplinske izolacije od ekstrudiranog polistirena XPS, debljine 15 cm, kakvoće i tehničkih karakteristika proizvoda HRN DIN 4102-1ili jednakovrijednoj ili boljoj normi: ______________________.</t>
  </si>
  <si>
    <r>
      <t>Izrada certificiranog ETICS sustava termoizolacije fasade, s termoizolacijom od tvrde kamene vune  za ugradnju lijepljenjem i mehaničkim pričvršćenjem, debljine 12 cm. Gustoća veće ili jednaka= 50 kg/m</t>
    </r>
    <r>
      <rPr>
        <vertAlign val="superscript"/>
        <sz val="10"/>
        <rFont val="Arial"/>
        <family val="2"/>
        <charset val="238"/>
      </rPr>
      <t>3</t>
    </r>
    <r>
      <rPr>
        <sz val="10"/>
        <rFont val="Arial"/>
        <family val="2"/>
        <charset val="238"/>
      </rPr>
      <t>. Ploče kamene vune moraju zadovoljiti uvjete norme HRN EN 13162 ili jednakovrijedna ili bolja ____________, odnosno minimalno odgovarati karakteristikama MW-EN13162-T5-DS(TH)-WSAF10 ili jednakovrijedno ili bolje ____________________
Uzdužni otpor strujanja zraka po HRN EN 29053: r&gt;15 kNs/m4 ili prema jednakovrijednoj ili boljoj normi: ________________
Razred reakcije na požar prema HRN EN 13501-1: Al. ili jednakovrijednoj ili boljoj normi: __________________
debljine 12 cm prema HRN EN 13162 ili jednakovrijedanoj ili boljoj normi: __________________________.  Ploče d = 12 cm se lijepe na prethodno očišćenu podlogu i na izvedenu dubinsku impregnaciju građevinskim ljepilom te dodatno učvrščuju pričvrsnicama (tiplama) s čeličnom iglom, dužine prema preporuci proizvođača, minimalno 4 cm dubine sidrenja u AB zid – min.6 kom/m2 (W uzorak).</t>
    </r>
  </si>
  <si>
    <t>Obračun po m2 obrađene površine bez primjene bilo kakvih koeficijenata.</t>
  </si>
  <si>
    <r>
      <rPr>
        <b/>
        <sz val="10"/>
        <rFont val="Arial"/>
        <family val="2"/>
        <charset val="238"/>
      </rPr>
      <t>Izrada fasadne skele</t>
    </r>
    <r>
      <rPr>
        <sz val="10"/>
        <rFont val="Arial"/>
        <family val="2"/>
        <charset val="238"/>
      </rPr>
      <t xml:space="preserve">
Za izradu fasadne skele normativom vremena obuhvaćene su sve pomoćne radnje, te prijenos elemenata skele horizontalno i vertikalno. Način obračuna fasadne skele:
Horizontalno – na obije dužine zgrade (duža strana objekta) dodaje se po 1,20 m' na oba kraja za povezivanje sa bočnim stranama skele, dok se za bočne strane (kraće strane objekta) uzima čisti razmak između unutrašnjih vertikalnih stupova skele postavljene na uzdužnim stranama
Vertikalno – računa se od kote terena do zadnje platforme plus 1 m', do visine zadnjeg gelendera (zaštitne ograde) Kod fasada koje imaju razne istake (npr. Balkoni) osnovnoj dužini objekta dodaju se bočne stranice balkona </t>
    </r>
  </si>
  <si>
    <t>Prije početka radova izvođač mora ustanoviti kvalitetu podloge za izvođenje soboslikarskih radova i ako ona nije pogodna za taj rad, mora o tome pismeno obavijestiti svog naručioca radova, kako bi se na vrijeme mogla popraviti i prirediti za soboslikanje i ličenje. Kasnije povezivanje i opravdanje da kvalitet nije dobar radi loše podloge, neće se uzimati u obzir. Na neuredne podloge ne može se izvoditi rad dok se podloge ne urede. Predviđa se da se svi stropovi i zidovi koji budu bojeni prethodno obrade glet masom i potpuno zaglade, a zatim da ih se boji bojom za unutarnje radove. Ličilački radovi obračunavaju se prema stvarno izvedenim količinama bez primjene bilo kakvih koeficijenata.</t>
  </si>
  <si>
    <t xml:space="preserve">U cijenu radova potrebno je uračunati vanjsku obradu špaleta na otvorima pročelja manjim od 5,0 m2 bez obzira na širinu. Obrada špaleta na otvorima većim od 5,0 m2 obračunata je pod stavkom 4.2. </t>
  </si>
  <si>
    <t>b) Obrada vanjskih špaleta na otvorima većim od 5,0 m2 (širina do 40 cm)</t>
  </si>
  <si>
    <t>Ukoliko u pojedinoj stavci troškovnika nije definiran način obračuna radova, isti se obračunava prema važećim građevinskim normama u Republici Hrvatskoj ili jednakovrijednim europskim normama. Kod kompletnog / paušalnog obračuna izvođač mora sam procijeniti vrijednost pojedinih stavaka koje se obračunavaju u stavci te isti izvesti bez prava na dodatne iznose.</t>
  </si>
  <si>
    <t>Dimnjača se sastoji iz sljedećih dijelova:</t>
  </si>
  <si>
    <t>- koljeno 87°, Φ300</t>
  </si>
  <si>
    <t>- element s mjernim mjestom Φ300</t>
  </si>
  <si>
    <t>- element s revizionim vratašcima Φ300</t>
  </si>
  <si>
    <t>- brtve Φ300</t>
  </si>
  <si>
    <t>Dimnjak se sastoji iz sljedećih dijelova:</t>
  </si>
  <si>
    <t>-  početni element s odvodom kondenzata za podnu montažu Φ300</t>
  </si>
  <si>
    <t>- element s revizijskim otvorom Φ300</t>
  </si>
  <si>
    <t>- brtva Φ300</t>
  </si>
  <si>
    <t>- završni komad Φ300</t>
  </si>
  <si>
    <t>- protukišna kapa Φ300</t>
  </si>
  <si>
    <t xml:space="preserve">- zidni držač </t>
  </si>
  <si>
    <t>48.</t>
  </si>
  <si>
    <t>- standardna izvedba, NO20</t>
  </si>
  <si>
    <t>- anti-vandal izvedba, NO20</t>
  </si>
  <si>
    <t xml:space="preserve"> - instalacija sustava</t>
  </si>
  <si>
    <t xml:space="preserve">  - puštanje u pogon</t>
  </si>
  <si>
    <t>Dobava, doprema, ugradnja i puštanje u pogon - atestiranje sustava daljinskog očitavanja potrošnje energenata. U cijenu izvođenja radova Izvođač je dužan uključiti sav potreban alat, materijal, opremu i rad potreban za kompletne radove na sustavu.</t>
  </si>
  <si>
    <t xml:space="preserve">Obračun po m2 tlocrtne projekcije postavljene skele </t>
  </si>
  <si>
    <t>Na postavljene ploče nanosi se građevinsko ljepilo gletanjem (dvije ruke) i u njega se polaže armatura mrežica od staklenog voala. Obavezno izvesti preklapanje mrežice od 10 cm i završno zagladiti površinu. Završna obrada fasade uključuje impregniranje s pigmentiranim međupremazom i završni sloj tonirane silikonske završne žbuke 2,0 mm u boji po izboru Investitora. U cijenu stavke su uključeni svi završni, kutni i dilatacioni profili, donja nosiva letva te sav pomoćni material i rad.</t>
  </si>
  <si>
    <t>Izrada, dobava i ugradnja granitnih kamenih klupčica na otvorima pročelja. Klupčice su debljine 30 mm, R.Š. = cca 35-40 cm, Sve mjere prije izrade provjeriti na gradilištu. U cijenu je uključen poliuretanski kit za brtvljenje spoja klupcice sa stolarijom i fasadom.</t>
  </si>
  <si>
    <t>Dobava i ugradnja vertikala oborinske odvodnje. Obračun po m' bez obzira na fazonske komade.</t>
  </si>
  <si>
    <t>Brtvljenje trajnoelastičnim kitom na bazi poliuretana ______________________ uz prethodno čišćenje i pripremu podloge te nanošenje odgovarajućeg primer-a.</t>
  </si>
  <si>
    <t xml:space="preserve">Izvođač radova dužan je prilikom popunjavanja troškovnika posebnu pažnju posvetiti očuvanju postojećih formula unutar troškovnika kako bi se osigurala matematička ispravnost ponude. Izvođač radova dužan je prekontrolirati sve ponuđene iznose prilikom ovjere ponude za izvođenje radova. </t>
  </si>
  <si>
    <t>Izrada toplinske izolacije kosog krova pločama od kamene vune za kose krovove debljine 15 cm. Ploče kamene vune moraju zadovoljiti uvjete norme HRN EN 13162 ili jednakovrijedna ili bolja ____________, odnosno minimalno odgovarati karakteristikama MW-EN13162-T5-WS-AF10 ili jednakovrijedno ili bolje ____________________
Uzdužni otpor strujanja zraka po HRN EN 29053: r&gt;10 kNs/m4 ili prema jednakovrijednoj ili boljoj normi: ________________
Razred reakcije na požar prema HRN EN 13501-1: Al. ili jednakovrijednoj ili boljoj normi: __________________
debljine 15 cm prema HRN EN 13162 ili jednakovrijedanoj ili boljoj normi. Deklarirana toplinska provodljivost mora biti minimalno 0,037 W/mK.</t>
  </si>
  <si>
    <t>Dobava,doprema i ugradnja potrebnog materijala za toplinsku izolaciju stropa suterena. Mehanički se pričvršćuju (6-8 kom/m2 tipli) polutvrde ploče od kamene vune za kontaktne fasade debljine 14 cm.  U cijenu stavke uključeni su svi potrebni radovi i materijal za izvedbu izolacije i izrada završnog sloja. Ploče kamene vune moraju zadovoljiti uvjete norme HRN EN 13162 ili jednakovrijedna ili bolja ____________, odnosno minimalno odgovarati karakteristikama MW-EN13162-T5-CS(10)30-TR10-WS-WL(P)-MU 1 ili jednakovrijedno ili bolje ____________________
Razred reakcije na požar prema HRN EN 13501-1: Al. ili jednakovrijednoj ili boljoj normi: __________________
debljine 14 cm prema HRN EN 13162 ili jednakovrijedanoj ili boljoj normi. Deklarirana toplinska provodljivost mora biti minimalno 0,035 W/mK.</t>
  </si>
  <si>
    <t>Ponuditelj je dužan izvršiti računsku kontrolu i ispravnost kalkulacije u digitalnom obliku (MS Excell)</t>
  </si>
  <si>
    <t>U svim stavkama se upisuje konačna cijena, u ćeliju nakon ćelije sa oznakom "á"</t>
  </si>
  <si>
    <r>
      <t xml:space="preserve">Razdjelnik suterena </t>
    </r>
    <r>
      <rPr>
        <b/>
        <sz val="10"/>
        <rFont val="Arial"/>
        <family val="2"/>
        <charset val="238"/>
      </rPr>
      <t>RS</t>
    </r>
    <r>
      <rPr>
        <sz val="10"/>
        <rFont val="Arial"/>
        <family val="2"/>
        <charset val="238"/>
      </rPr>
      <t>, izveden kao limeni nazidni razdjelnik dimenzija 800x800x210 (ŠxVxD), komplet s opremom, ožičen, ispitan, montiran i spojen. U razdjelniku je ugrađena slijedeća oprema:</t>
    </r>
  </si>
  <si>
    <r>
      <t>Razdjelnik garaže</t>
    </r>
    <r>
      <rPr>
        <b/>
        <sz val="10"/>
        <rFont val="Arial"/>
        <family val="2"/>
        <charset val="238"/>
      </rPr>
      <t xml:space="preserve"> RG</t>
    </r>
    <r>
      <rPr>
        <sz val="10"/>
        <rFont val="Arial"/>
        <family val="2"/>
        <charset val="238"/>
      </rPr>
      <t>, izveden kao limeni nazidni razdjelnik dimenzija 600x600x210 (ŠxVxD), komplet s opremom, ožičen, ispitan, montiran i spojen. U razdjelniku je ugrađena slijedeća oprema:</t>
    </r>
  </si>
  <si>
    <r>
      <t xml:space="preserve">Limeni nazidni razdjelnik kotlovnice </t>
    </r>
    <r>
      <rPr>
        <b/>
        <sz val="10"/>
        <rFont val="Arial"/>
        <family val="2"/>
        <charset val="238"/>
      </rPr>
      <t xml:space="preserve">R-KOT </t>
    </r>
    <r>
      <rPr>
        <sz val="10"/>
        <rFont val="Arial"/>
        <family val="2"/>
        <charset val="238"/>
      </rPr>
      <t>dimenzija</t>
    </r>
    <r>
      <rPr>
        <b/>
        <sz val="10"/>
        <rFont val="Arial"/>
        <family val="2"/>
        <charset val="238"/>
      </rPr>
      <t xml:space="preserve"> </t>
    </r>
    <r>
      <rPr>
        <sz val="10"/>
        <rFont val="Arial"/>
        <family val="2"/>
        <charset val="238"/>
      </rPr>
      <t>800x800x210 (ŠxVxD)</t>
    </r>
    <r>
      <rPr>
        <b/>
        <sz val="10"/>
        <rFont val="Arial"/>
        <family val="2"/>
        <charset val="238"/>
      </rPr>
      <t xml:space="preserve"> </t>
    </r>
    <r>
      <rPr>
        <sz val="10"/>
        <rFont val="Arial"/>
        <family val="2"/>
        <charset val="238"/>
      </rPr>
      <t xml:space="preserve"> - samo oprema koja se u njega ugrađuje. Isporuka razdjelnika je u sklopu opreme kotlovnice. Ožičen, ispitan, montiran i spojen.  U razdjelniku je ugrađena slijedeća oprema:</t>
    </r>
  </si>
  <si>
    <r>
      <t xml:space="preserve">Razdjelnik prizemlja </t>
    </r>
    <r>
      <rPr>
        <b/>
        <sz val="10"/>
        <rFont val="Arial"/>
        <family val="2"/>
        <charset val="238"/>
      </rPr>
      <t>RP</t>
    </r>
    <r>
      <rPr>
        <sz val="10"/>
        <rFont val="Arial"/>
        <family val="2"/>
        <charset val="238"/>
      </rPr>
      <t>, izveden kao limeni ugradni razdjelnik koji se sastoji od dva polja, dimenzija 800x500x210 i 800x1000x210 (ŠxVxD), komplet s opremom, ožičen, ispitan, montiran i spojen.  U razdjelniku je ugrađena slijedeća oprema:</t>
    </r>
  </si>
  <si>
    <r>
      <t xml:space="preserve">Razdjelnik kata </t>
    </r>
    <r>
      <rPr>
        <b/>
        <sz val="10"/>
        <rFont val="Arial"/>
        <family val="2"/>
        <charset val="238"/>
      </rPr>
      <t>RK</t>
    </r>
    <r>
      <rPr>
        <sz val="10"/>
        <rFont val="Arial"/>
        <family val="2"/>
        <charset val="238"/>
      </rPr>
      <t>, izveden kao limeni ugradni razdjelnik dimenzija 800x800x210 (ŠxVxD), komplet s opremom, ožičen, ispitan, montiran i spojen. U razdjelniku je ugrađena slijedeća oprema:</t>
    </r>
  </si>
  <si>
    <t>Dobava, polaganje i spajanje kabela NHXH FE180 E90 3x1,5 mm².</t>
  </si>
  <si>
    <t>Dobava, polaganje i spajanje kabela LiYCY 4x0,75mm² prosječne dužine po izvodu od 10m</t>
  </si>
  <si>
    <t>Dobava, polaganje i spajanje kabela LiYCY 7x0,75mm², prosječne dužine po izvodu od 10m</t>
  </si>
  <si>
    <t>Dobava, montaža po odgovarajućim nosačima FeZn trake 20x3mm, koja se polaže po zidu kotlovnice na visini od 30cm od poda za izjednačenje potencijala metalnih masa</t>
  </si>
  <si>
    <t>Dobava, postavljanje i spajanje vodiča H07V-K 16 mm2 za premoštenje metalnih masa uz upotrebu pocinčanih vijaka, matica i zupčastih podloški. Prosječna dužina vodiča iznosi 1m po spoju.</t>
  </si>
  <si>
    <t>spojeva</t>
  </si>
  <si>
    <t>Dobava, postavljanje i spajanje vodiča H07V-K 16 mm2 navojnih spojeva instalacije vode uz upotrebu odgovarajućih pocinčanih obujmica, vijaka, matica i zupčastih podloški. Prosječna dužina vodiča iznosi 0,5m po spoju.</t>
  </si>
  <si>
    <t>Dobava, postavljanje i spajanje vodiča H07V-K 16 mm2 navojnih spojeva instalacije vode uz upotrebu odgovarajućih pocinčanih obujmica, vijaka, matica i zupčastih podloški.Prosječna dužina vodiča iznosi 0,5 m po spoju.</t>
  </si>
  <si>
    <t>Dobava i postavljanje zupčastih podloški za premoštenje svih novih prirubničkih spojeva cijevi (1 spoj po spoju cijevi). Zupčaste podloške se postavljaju s oba kraja spoja. Nakon izvedbe spoj označiti crvenom bojom. Radove izvesti u dogovoru s Izvoditeljem strojarskih radova.</t>
  </si>
  <si>
    <t>Spoj trake FeZn 20x3 na metalne mase (varenjem ili vijčano).</t>
  </si>
  <si>
    <t>Dobava i polaganje perforiranog limenog pocinčanog kanala PK100/60, komplet s zidnim i stropnim nosačima, poklopcima te spojnim priborom.</t>
  </si>
  <si>
    <t>Dobava i polaganje PN-T cijevi Ø20mm, komplet s montažnim priborom.</t>
  </si>
  <si>
    <t>Samougasiva instalacijska savitljiva PVC cijev D20</t>
  </si>
  <si>
    <t>Dobava, montaža i spajanje protupožarnog isključnog tipkala u zaštiti IP55, crvene boje.</t>
  </si>
  <si>
    <t>Tehnički podaci:</t>
  </si>
  <si>
    <t>Dimenzije::</t>
  </si>
  <si>
    <t>- Visina: 1086 mm</t>
  </si>
  <si>
    <t>- Širina: 438 mm</t>
  </si>
  <si>
    <t>- Dubina: 524 mm</t>
  </si>
  <si>
    <t>Maksimalni protok: 2,8 m3/h</t>
  </si>
  <si>
    <t>Volumen sloja filtera: 26 dm3</t>
  </si>
  <si>
    <t>Maks. volumen između regeneracija pri tvrdoći 18° dH: 6100 l</t>
  </si>
  <si>
    <t>Orijentacijska potrebna količina soli za regeneraciju: 3,9 kg</t>
  </si>
  <si>
    <t>Orijentacijska potrebna količina vode za regeneraciju: 130 - 155 l</t>
  </si>
  <si>
    <t>Raspon tlaka min/max: 1,4 - 8,0 bar</t>
  </si>
  <si>
    <t>Priključak: 1 "</t>
  </si>
  <si>
    <t>U kompletu sa:</t>
  </si>
  <si>
    <t>- regeneracijska sol (75 kg)</t>
  </si>
  <si>
    <t>- tester Th za određivanje tvrdoće vode</t>
  </si>
  <si>
    <t>- mehanički filter</t>
  </si>
  <si>
    <t>49.</t>
  </si>
  <si>
    <t>VIII UKUPNO STROJARSKI RADOVI</t>
  </si>
  <si>
    <t>,</t>
  </si>
  <si>
    <t>Instalacijsko modularno mjesto, podžbukne ugradnje, koje se sastoji od:</t>
  </si>
  <si>
    <t xml:space="preserve">Instalacijsko modularno mjesto, podžbukne ugradnje koje se sastoji od:
</t>
  </si>
  <si>
    <t>Instalacijsko modularno mjesto, podžbukne ugradnje koje se sastoji od:</t>
  </si>
  <si>
    <t xml:space="preserve">Instalacijsko modularno mjesto, podžbukne ugradnje  koje se sastoji od:
</t>
  </si>
  <si>
    <t xml:space="preserve">Dobava, montaža i spajanje običnog prekidača, za n/ž montažu
</t>
  </si>
  <si>
    <t xml:space="preserve">Dobava, montaža i spajanje izmjeničnog prekidača, za n/ž montažu
</t>
  </si>
  <si>
    <t xml:space="preserve">Dobava, montaža i spajanje IC-senzora pokreta, 360°, IP55, montaža na strop
</t>
  </si>
  <si>
    <t>Dobava, polaganje i spajanje kabela NYM-J 3x1,5mm² za napajanje crpki, prosječne dužine po izvodu od 10m</t>
  </si>
  <si>
    <t>VIII</t>
  </si>
  <si>
    <t>STROJARSKI RADOVI</t>
  </si>
  <si>
    <t>Demontaža kotlova na kruto gorivo, komplet s pripadajućim ventilatorom, otprašivačem, dimnjačom i ostalom opremom. Odspajanje s električne mreže, odspajanje s cijevnog razvoda, odspajanje s dimnjaka.</t>
  </si>
  <si>
    <t>Demontaža bojlera PTV, komplet s pripadajućom izolacijom, cijevnim razvodom i armaturom. Odspajanje s cijevnog razvoda.</t>
  </si>
  <si>
    <t>Demontaža ekspanzijske posude, komplet s pripadajućom armaturom i icjevnim razvodom.</t>
  </si>
  <si>
    <t>Demontaža cirkulacijskih crpki, komplet s pripadajućom armaturom. Odspajanje s električne mreže, odspajanje s cijevnog razvoda.</t>
  </si>
  <si>
    <t>Demontaža radzjelnika i sabiranika, komplet s pripadajućom izolacijom i armaturom.</t>
  </si>
  <si>
    <t>Ostale sitne demontaže, uklanjanje i saniranje postojećih cjevovoda i izolacije koji više nisu u funkciji.</t>
  </si>
  <si>
    <t>Odvoz demontirane opreme na deponij ili postrojenje za recikliranje materijala.</t>
  </si>
  <si>
    <t>Pražnjenje sustava radijatorskog grijanja i sustava potrošne tople vode. Vodu ispustiti u postojeću kanalizaciju.</t>
  </si>
  <si>
    <t>Sadržaj vode u kotlu: 520 l</t>
  </si>
  <si>
    <t>Dimenzije DxŠxV: 2.880x825x1.915 mm</t>
  </si>
  <si>
    <t>Ponuđena oprema:</t>
  </si>
  <si>
    <t>Komplet sa funkcionalnim ispitivanjem dimnjaka i izdavanjem atesta dimnjaka od ovlaštene tvrtke.</t>
  </si>
  <si>
    <t>Priključci: 6/4"</t>
  </si>
  <si>
    <t>G= 274 kg</t>
  </si>
  <si>
    <t>7.1.</t>
  </si>
  <si>
    <t>7.2.</t>
  </si>
  <si>
    <t>Priključci primarnog kruga smješteni su s gornje strane, a sekundarnih s gornje strane jedni uz druge za povrat/polaz. Priključak za punjenje/pražnjenje nalazi se na donjoj strani. Svi priključci su s vanjskim cijevnim navojem.</t>
  </si>
  <si>
    <t>Dobava i ugradba elektronski upravljanih cirkulacijskih crpki komplet s protuprirubnicama, brtvenim, spojnim i pričvrsnim materijalom.</t>
  </si>
  <si>
    <t>10.1.</t>
  </si>
  <si>
    <t>10.2.</t>
  </si>
  <si>
    <t>10.4.</t>
  </si>
  <si>
    <t>10.5.</t>
  </si>
  <si>
    <t>Komplet sa motornim pogonom sa regulatorom za održavanje konstantne temerature povratnog voda (&gt;60°C), namjenjen za ugradnju na na troputne mješajuče ventile od  DN65-DN150 uz kotlove snage od 111 kW - 580 kW.</t>
  </si>
  <si>
    <r>
      <t xml:space="preserve">Dobava i ugradba </t>
    </r>
    <r>
      <rPr>
        <b/>
        <sz val="10"/>
        <rFont val="Arial"/>
        <family val="2"/>
        <charset val="238"/>
      </rPr>
      <t>sigurnosnog ventila</t>
    </r>
    <r>
      <rPr>
        <sz val="10"/>
        <rFont val="Arial"/>
        <family val="2"/>
        <charset val="238"/>
      </rPr>
      <t xml:space="preserve"> na oprugu, komplet sa spojnim, brtvenim i pričvrsnim materijalom.</t>
    </r>
  </si>
  <si>
    <t>Prednamještanje se vrši ograničenjem hoda vretena, digitalni prikaz prednamještenosti u oknu ručice. U cijenu stavke uključiti jednokratno hidrauličko balansiranje od ovlaštene osobe i izrada izvješća.</t>
  </si>
  <si>
    <r>
      <t xml:space="preserve">Dobava i ugradba </t>
    </r>
    <r>
      <rPr>
        <b/>
        <sz val="10"/>
        <rFont val="Arial"/>
        <family val="2"/>
        <charset val="238"/>
      </rPr>
      <t>sigurnosnog ventila</t>
    </r>
    <r>
      <rPr>
        <sz val="10"/>
        <rFont val="Arial"/>
        <family val="2"/>
        <charset val="238"/>
      </rPr>
      <t xml:space="preserve"> na oprugu za, komplet sa spojnim, brtvenim i pričvrsnim materijalom.</t>
    </r>
  </si>
  <si>
    <t>NO20, p=6 bar</t>
  </si>
  <si>
    <r>
      <t xml:space="preserve">Dobava i ugradba </t>
    </r>
    <r>
      <rPr>
        <b/>
        <sz val="10"/>
        <rFont val="Arial"/>
        <family val="2"/>
        <charset val="238"/>
      </rPr>
      <t>termostatskog ventila potrošne tople vode</t>
    </r>
    <r>
      <rPr>
        <sz val="10"/>
        <rFont val="Arial"/>
        <family val="2"/>
        <charset val="238"/>
      </rPr>
      <t>, komplet sa svim spojnim i brtvenim materijalom. Integrirani termometri, nepovratni ventili, filerske mrežice. Ručno namještanje željene polazne temperature PTV prema potrošačima.</t>
    </r>
  </si>
  <si>
    <r>
      <t xml:space="preserve">Dobava i ugradba </t>
    </r>
    <r>
      <rPr>
        <b/>
        <sz val="10"/>
        <rFont val="Arial"/>
        <family val="2"/>
        <charset val="238"/>
      </rPr>
      <t>termometra</t>
    </r>
    <r>
      <rPr>
        <sz val="10"/>
        <rFont val="Arial"/>
        <family val="2"/>
        <charset val="238"/>
      </rPr>
      <t xml:space="preserve"> 0-100°C.</t>
    </r>
  </si>
  <si>
    <r>
      <t xml:space="preserve">Dobava i ugradba </t>
    </r>
    <r>
      <rPr>
        <b/>
        <sz val="10"/>
        <rFont val="Arial"/>
        <family val="2"/>
        <charset val="238"/>
      </rPr>
      <t>manometra</t>
    </r>
    <r>
      <rPr>
        <sz val="10"/>
        <rFont val="Arial"/>
        <family val="2"/>
        <charset val="238"/>
      </rPr>
      <t xml:space="preserve"> 0-10 bar sa kuglastomslavinom.</t>
    </r>
  </si>
  <si>
    <r>
      <t xml:space="preserve">Dobava i ugradba </t>
    </r>
    <r>
      <rPr>
        <b/>
        <sz val="10"/>
        <rFont val="Arial"/>
        <family val="2"/>
        <charset val="238"/>
      </rPr>
      <t>slavina za punjenje i pražnjenje</t>
    </r>
    <r>
      <rPr>
        <sz val="10"/>
        <rFont val="Arial"/>
        <family val="2"/>
        <charset val="238"/>
      </rPr>
      <t>.</t>
    </r>
  </si>
  <si>
    <t>39.1.</t>
  </si>
  <si>
    <t>Kalorimetar namijenjen za sustave grijanja dimenzije NO40 sa dozvoljenim protokom od minimalno 6.000 l/h.</t>
  </si>
  <si>
    <t>39.2.</t>
  </si>
  <si>
    <t>Kalorimetar namijenjen za sustave grijanja dimenzije NO25 sa dozvoljenim protokom od minimalno 2.000 l/h.</t>
  </si>
  <si>
    <r>
      <rPr>
        <b/>
        <sz val="10"/>
        <rFont val="Arial"/>
        <family val="2"/>
        <charset val="238"/>
      </rPr>
      <t>Čišćenje postojećih lijevano željeznih radijatora</t>
    </r>
    <r>
      <rPr>
        <sz val="10"/>
        <rFont val="Arial"/>
        <family val="2"/>
        <charset val="238"/>
      </rPr>
      <t xml:space="preserve"> od korozije i prljavštine čeličnim četkama, sušenje otpadnim pamukom, ličenje novim slojem lak boje otpornom na temperaturu od 200°C.</t>
    </r>
  </si>
  <si>
    <r>
      <rPr>
        <b/>
        <sz val="10"/>
        <rFont val="Arial"/>
        <family val="2"/>
        <charset val="238"/>
      </rPr>
      <t>Čišćenje čeličnih cijevi</t>
    </r>
    <r>
      <rPr>
        <sz val="10"/>
        <rFont val="Arial"/>
        <family val="2"/>
        <charset val="238"/>
      </rPr>
      <t xml:space="preserve"> od korozije i prljavštine čeličnim četkama, sušenje otpadnim pamukom, ličenje novim slojem lak boje otpornom na temperaturu od 200°C.</t>
    </r>
  </si>
  <si>
    <t>U sklopu troškovnika elektroinstalacija zgrade obuhvaćene su elektrotehničke mjere zamjene postojećeg sustava unutarnje rasvjete energetski učinkovitijim sustavom rasvjete, prateća elektroinstalacija rekonstruirane kotlovnice, te izvedba instalacija zaštite od munje.</t>
  </si>
  <si>
    <t>U sklopu strojarskih radova obuhvaćeni su radovi na rekonstrukciji toplovodne kotlovnice, dimnjaka i sustava radijatorskog grijanja.</t>
  </si>
  <si>
    <t>U građevinskim radovima obuhvaćenim od poglavlja I do VI obuhvaćeni su slijedeći radovi :</t>
  </si>
  <si>
    <t xml:space="preserve"> - poboljšanje EE svojstava vanjske ovojnice - toplinska izolacija pročelja</t>
  </si>
  <si>
    <t xml:space="preserve"> - poboljšanje EE svojstava ravnog i kosog krova</t>
  </si>
  <si>
    <t xml:space="preserve"> - poboljšanje EE svojstava međukatne konstrukcije suterena</t>
  </si>
  <si>
    <t xml:space="preserve"> - zamjena postojeće vanjske stolarije novom aluminijskom stolarijom</t>
  </si>
  <si>
    <t xml:space="preserve"> - izrada invalidske rampe radi osiguranja pristupačnosti  građevine osobama s invaliditetom i osobama smanjene pokretljivosti</t>
  </si>
  <si>
    <t xml:space="preserve"> - izrada sustava daljinskog očitanja potrošnje energenata (električna energija, potrošnja vode i potrošnja toplinske energije).</t>
  </si>
  <si>
    <t>radova. U cijene je potrebno ukalkulirati sve radove na demontaži i odvozu na deponiju postojeće stolarije,</t>
  </si>
  <si>
    <t>UKUPNO ELEKTROINSTALACIJA UZ RASVJETU I KOTLOVNICU:</t>
  </si>
  <si>
    <t>UKUPNO INSTALACIJA ZAŠTITE OD MUNJE:</t>
  </si>
  <si>
    <t>UKUPNO PRIPREMNO ZAVRŠNI RADOVI:</t>
  </si>
  <si>
    <t xml:space="preserve">ELEKTROINSTALACIJA ZGRADE    
</t>
  </si>
  <si>
    <t>VII</t>
  </si>
  <si>
    <t xml:space="preserve">ELEKTROINSTALACIJA ZGRADE </t>
  </si>
  <si>
    <t>UKUPNO DEMONTAŽNI RADOVI:</t>
  </si>
  <si>
    <t>Izlazna temp. dimnih plinova: 75-120°C</t>
  </si>
  <si>
    <t>Max. radna temperatura: 90°C</t>
  </si>
  <si>
    <t>Min. temp. povratnog voda: 60°C</t>
  </si>
  <si>
    <t>Svjetli promjer dimnjače je Φ300 mm, a ukupna duljina L=2,0 m</t>
  </si>
  <si>
    <t>- dimovodna cijevi Φ300, L=500 mm</t>
  </si>
  <si>
    <t>Svjetli promjer dimnjaka je Φ300 mm, a ukupna visina H= 11,0 m</t>
  </si>
  <si>
    <t>- "T" priključak za dimnjaču 87°</t>
  </si>
  <si>
    <t>- dimovodna cijevi Φ300, L=1000 mm</t>
  </si>
  <si>
    <t>Dimenzije: Φ650x1.240 mm</t>
  </si>
  <si>
    <t>Max. radna temperatura: 100°C</t>
  </si>
  <si>
    <t>Dimenzije ΦDxH= Φ1.200(1.400)x2.180 mm</t>
  </si>
  <si>
    <t>Max. radna temperatura: 99°C</t>
  </si>
  <si>
    <t>Dimenzije ΦDxH= Φ900x2.100 mm</t>
  </si>
  <si>
    <t>Dimenzije: Φ687x347 mm</t>
  </si>
  <si>
    <t>Dimenzija: 1" - područje regulacije: 30-60°C</t>
  </si>
  <si>
    <r>
      <t xml:space="preserve">Dobava i ugradba </t>
    </r>
    <r>
      <rPr>
        <b/>
        <sz val="10"/>
        <color theme="1"/>
        <rFont val="Arial"/>
        <family val="2"/>
        <charset val="238"/>
      </rPr>
      <t>toplovodnog kotla</t>
    </r>
    <r>
      <rPr>
        <sz val="10"/>
        <color theme="1"/>
        <rFont val="Arial"/>
        <family val="2"/>
        <charset val="238"/>
      </rPr>
      <t xml:space="preserve"> na kruto gorivo za loženje drvenim peletima. Kotao u čeličnoj zavarenoj izvedbi sa kompletnom opremom za izgaranje drvenih peleta. Plamenik je u standardnoj izvedbi opremljen opremom za automatsko zračno čišćenje rešetke. Kotao sadrži automatski transporter za prijenos peleta od spremnika do plamenika. Radom plamenika, transportera te dodatne opreme upravlja digitalna regulacija sa ekranom u boji osjetljivim na dodir. Ventilator i elektrogrijač smješteni u plameniku vođeni regulacijom automatski pale pelet i održavaju plamen. Svi navedeni dijelovi zajedno čine jednu funkcionalnu cjelinju.</t>
    </r>
  </si>
  <si>
    <r>
      <t xml:space="preserve">Dobava i ugradba namjenskog </t>
    </r>
    <r>
      <rPr>
        <b/>
        <sz val="10"/>
        <color theme="1"/>
        <rFont val="Arial"/>
        <family val="2"/>
        <charset val="238"/>
      </rPr>
      <t>spremnika za pelete</t>
    </r>
    <r>
      <rPr>
        <sz val="10"/>
        <color theme="1"/>
        <rFont val="Arial"/>
        <family val="2"/>
        <charset val="238"/>
      </rPr>
      <t xml:space="preserve"> za smještaj u kotlovnici pored kotla. Spremnik je s plamenikom spojen preko pužnog transportera. Dno i stranice spremnika iztrađene su od čelika. Spremnik sadrži kontrolno okno za određivanje nivoa peleta. Spremnik je namjenjen za ručno punjenje s gornje strane iz vreća ili jumbo vreća. Radi lakšeg transporta spremnik je postavljen na četiri vlastite noge s kotačima.</t>
    </r>
  </si>
  <si>
    <r>
      <t xml:space="preserve">Dobava i ugradba </t>
    </r>
    <r>
      <rPr>
        <b/>
        <sz val="10"/>
        <color theme="1"/>
        <rFont val="Arial"/>
        <family val="2"/>
        <charset val="238"/>
      </rPr>
      <t>dimovodnog priključka</t>
    </r>
    <r>
      <rPr>
        <sz val="10"/>
        <color theme="1"/>
        <rFont val="Arial"/>
        <family val="2"/>
        <charset val="238"/>
      </rPr>
      <t xml:space="preserve"> s koljenima za toplovodni kotao, izrađenog iz čeličnog lima debljine 3 mm, izoliranog mineralnom vunom debljine 100 mm i ovijenog u aluminijski lim. Stavka uključuje sav spojni, brtveni i pričvrsni materijal.</t>
    </r>
  </si>
  <si>
    <r>
      <t xml:space="preserve">Dobava i ugradba </t>
    </r>
    <r>
      <rPr>
        <b/>
        <sz val="10"/>
        <color theme="1"/>
        <rFont val="Arial"/>
        <family val="2"/>
        <charset val="238"/>
      </rPr>
      <t>dimnjaka</t>
    </r>
    <r>
      <rPr>
        <sz val="10"/>
        <color theme="1"/>
        <rFont val="Arial"/>
        <family val="2"/>
        <charset val="238"/>
      </rPr>
      <t xml:space="preserve"> za toplovsni kotao, izrađen iz čeličnog lima debljine 3 mm, izoliranog mineralnom vunom  debljine 50 mm i ovijenog u aluminijski lim. Stavka uključuje element sa otvorom i vratima za reviziju i čišćenje i element sa krovnim završetkom. Stavka uključuje sav spojni, brtveni i pričvrsni materijal.</t>
    </r>
  </si>
  <si>
    <r>
      <t xml:space="preserve">Dobava i ugradba </t>
    </r>
    <r>
      <rPr>
        <b/>
        <sz val="10"/>
        <color theme="1"/>
        <rFont val="Arial"/>
        <family val="2"/>
        <charset val="238"/>
      </rPr>
      <t>zatvorene ekspanzijske</t>
    </r>
    <r>
      <rPr>
        <sz val="10"/>
        <color theme="1"/>
        <rFont val="Arial"/>
        <family val="2"/>
        <charset val="238"/>
      </rPr>
      <t xml:space="preserve"> posude za instalaciju grijanja, komplet sa spojnim, brtvenim i pričvrsnim materijalom.</t>
    </r>
  </si>
  <si>
    <r>
      <t>p</t>
    </r>
    <r>
      <rPr>
        <vertAlign val="subscript"/>
        <sz val="10"/>
        <rFont val="Arial"/>
        <family val="2"/>
        <charset val="238"/>
      </rPr>
      <t>pre</t>
    </r>
    <r>
      <rPr>
        <sz val="10"/>
        <rFont val="Arial"/>
        <family val="2"/>
        <charset val="238"/>
      </rPr>
      <t>= 1,5 bar</t>
    </r>
  </si>
  <si>
    <r>
      <t>p</t>
    </r>
    <r>
      <rPr>
        <vertAlign val="subscript"/>
        <sz val="10"/>
        <rFont val="Arial"/>
        <family val="2"/>
        <charset val="238"/>
      </rPr>
      <t>max</t>
    </r>
    <r>
      <rPr>
        <sz val="10"/>
        <rFont val="Arial"/>
        <family val="2"/>
        <charset val="238"/>
      </rPr>
      <t>= 10,0 bar</t>
    </r>
  </si>
  <si>
    <r>
      <t>T</t>
    </r>
    <r>
      <rPr>
        <vertAlign val="subscript"/>
        <sz val="10"/>
        <rFont val="Arial"/>
        <family val="2"/>
        <charset val="238"/>
      </rPr>
      <t>max</t>
    </r>
    <r>
      <rPr>
        <sz val="10"/>
        <rFont val="Arial"/>
        <family val="2"/>
        <charset val="238"/>
      </rPr>
      <t>=  99°C</t>
    </r>
  </si>
  <si>
    <r>
      <t xml:space="preserve">Dobava i ugradba </t>
    </r>
    <r>
      <rPr>
        <b/>
        <sz val="10"/>
        <color theme="1"/>
        <rFont val="Arial"/>
        <family val="2"/>
        <charset val="238"/>
      </rPr>
      <t>akumulacijskog spremnika</t>
    </r>
    <r>
      <rPr>
        <sz val="10"/>
        <color theme="1"/>
        <rFont val="Arial"/>
        <family val="2"/>
        <charset val="238"/>
      </rPr>
      <t xml:space="preserve"> tople vode izrađenog iz atestiranog čeličnog lima , dobro izolirani s toplinskom izolacijom sa oblogom od skaja s vanjske, gornje i donje strane.</t>
    </r>
  </si>
  <si>
    <r>
      <t xml:space="preserve">Dobava i ugradba </t>
    </r>
    <r>
      <rPr>
        <b/>
        <sz val="10"/>
        <color theme="1"/>
        <rFont val="Arial"/>
        <family val="2"/>
        <charset val="238"/>
      </rPr>
      <t>stojećeg bojlera PTV</t>
    </r>
    <r>
      <rPr>
        <sz val="10"/>
        <color theme="1"/>
        <rFont val="Arial"/>
        <family val="2"/>
        <charset val="238"/>
      </rPr>
      <t>, izrađenog iz ugljičnog čelika antikorozivno premazan izvana, a iznutra premazom za sanitarnu i pitku vodu. Opremljen je s toplovodnom grijalicom i električnim grijačem.</t>
    </r>
  </si>
  <si>
    <r>
      <t xml:space="preserve">Dobava i ugradba </t>
    </r>
    <r>
      <rPr>
        <b/>
        <sz val="10"/>
        <color theme="1"/>
        <rFont val="Arial"/>
        <family val="2"/>
        <charset val="238"/>
      </rPr>
      <t>PROTOČNE zatvorene ekspanzijske posude</t>
    </r>
    <r>
      <rPr>
        <sz val="10"/>
        <color theme="1"/>
        <rFont val="Arial"/>
        <family val="2"/>
        <charset val="238"/>
      </rPr>
      <t xml:space="preserve"> za instalaciju sanitarne tople vode, komplet sa spojnim, brtvenim i pričvrsnim materijalom.</t>
    </r>
  </si>
  <si>
    <r>
      <t>T</t>
    </r>
    <r>
      <rPr>
        <vertAlign val="subscript"/>
        <sz val="10"/>
        <rFont val="Arial"/>
        <family val="2"/>
        <charset val="238"/>
      </rPr>
      <t>max</t>
    </r>
    <r>
      <rPr>
        <sz val="10"/>
        <rFont val="Arial"/>
        <family val="2"/>
        <charset val="238"/>
      </rPr>
      <t>=  120°C</t>
    </r>
  </si>
  <si>
    <r>
      <t xml:space="preserve">Dobava i ugradba </t>
    </r>
    <r>
      <rPr>
        <b/>
        <sz val="10"/>
        <color theme="1"/>
        <rFont val="Arial"/>
        <family val="2"/>
        <charset val="238"/>
      </rPr>
      <t>kombiniranog polazno-povratnog razdjelnika</t>
    </r>
    <r>
      <rPr>
        <sz val="10"/>
        <color theme="1"/>
        <rFont val="Arial"/>
        <family val="2"/>
        <charset val="238"/>
      </rPr>
      <t xml:space="preserve"> s komorom polaznog voda smještenom unutar komore povratnog voda izoliranog s EPS debljine 35 mm i ovijenog u aluminijski lim debljine 0,55 mm.</t>
    </r>
  </si>
  <si>
    <r>
      <t>N</t>
    </r>
    <r>
      <rPr>
        <vertAlign val="subscript"/>
        <sz val="10"/>
        <color theme="1"/>
        <rFont val="Arial"/>
        <family val="2"/>
        <charset val="238"/>
      </rPr>
      <t>el,max</t>
    </r>
    <r>
      <rPr>
        <sz val="10"/>
        <color theme="1"/>
        <rFont val="Arial"/>
        <family val="2"/>
        <charset val="238"/>
      </rPr>
      <t>= 278 W (230V-1ph-50Hz)</t>
    </r>
  </si>
  <si>
    <r>
      <t>I</t>
    </r>
    <r>
      <rPr>
        <vertAlign val="subscript"/>
        <sz val="10"/>
        <color theme="1"/>
        <rFont val="Arial"/>
        <family val="2"/>
        <charset val="238"/>
      </rPr>
      <t>max</t>
    </r>
    <r>
      <rPr>
        <sz val="10"/>
        <color theme="1"/>
        <rFont val="Arial"/>
        <family val="2"/>
        <charset val="238"/>
      </rPr>
      <t>= 1,26 A</t>
    </r>
  </si>
  <si>
    <r>
      <t>N</t>
    </r>
    <r>
      <rPr>
        <vertAlign val="subscript"/>
        <sz val="10"/>
        <color theme="1"/>
        <rFont val="Arial"/>
        <family val="2"/>
        <charset val="238"/>
      </rPr>
      <t>el,max</t>
    </r>
    <r>
      <rPr>
        <sz val="10"/>
        <color theme="1"/>
        <rFont val="Arial"/>
        <family val="2"/>
        <charset val="238"/>
      </rPr>
      <t>= 430 W (230V-1ph-50Hz)</t>
    </r>
  </si>
  <si>
    <r>
      <t>I</t>
    </r>
    <r>
      <rPr>
        <vertAlign val="subscript"/>
        <sz val="10"/>
        <color theme="1"/>
        <rFont val="Arial"/>
        <family val="2"/>
        <charset val="238"/>
      </rPr>
      <t>max</t>
    </r>
    <r>
      <rPr>
        <sz val="10"/>
        <color theme="1"/>
        <rFont val="Arial"/>
        <family val="2"/>
        <charset val="238"/>
      </rPr>
      <t>= 1,8 A</t>
    </r>
  </si>
  <si>
    <r>
      <t>N</t>
    </r>
    <r>
      <rPr>
        <vertAlign val="subscript"/>
        <sz val="10"/>
        <color theme="1"/>
        <rFont val="Arial"/>
        <family val="2"/>
        <charset val="238"/>
      </rPr>
      <t>el,max</t>
    </r>
    <r>
      <rPr>
        <sz val="10"/>
        <color theme="1"/>
        <rFont val="Arial"/>
        <family val="2"/>
        <charset val="238"/>
      </rPr>
      <t>= 56 W (230V-1ph-50Hz)</t>
    </r>
  </si>
  <si>
    <r>
      <t>I</t>
    </r>
    <r>
      <rPr>
        <vertAlign val="subscript"/>
        <sz val="10"/>
        <color theme="1"/>
        <rFont val="Arial"/>
        <family val="2"/>
        <charset val="238"/>
      </rPr>
      <t>max</t>
    </r>
    <r>
      <rPr>
        <sz val="10"/>
        <color theme="1"/>
        <rFont val="Arial"/>
        <family val="2"/>
        <charset val="238"/>
      </rPr>
      <t>= 0,45 A</t>
    </r>
  </si>
  <si>
    <r>
      <t>N</t>
    </r>
    <r>
      <rPr>
        <vertAlign val="subscript"/>
        <sz val="10"/>
        <color theme="1"/>
        <rFont val="Arial"/>
        <family val="2"/>
        <charset val="238"/>
      </rPr>
      <t>el,max</t>
    </r>
    <r>
      <rPr>
        <sz val="10"/>
        <color theme="1"/>
        <rFont val="Arial"/>
        <family val="2"/>
        <charset val="238"/>
      </rPr>
      <t>= 18 W (230V-1ph-50Hz)</t>
    </r>
  </si>
  <si>
    <r>
      <t>I</t>
    </r>
    <r>
      <rPr>
        <vertAlign val="subscript"/>
        <sz val="10"/>
        <color theme="1"/>
        <rFont val="Arial"/>
        <family val="2"/>
        <charset val="238"/>
      </rPr>
      <t>max</t>
    </r>
    <r>
      <rPr>
        <sz val="10"/>
        <color theme="1"/>
        <rFont val="Arial"/>
        <family val="2"/>
        <charset val="238"/>
      </rPr>
      <t>= 0,18 A</t>
    </r>
  </si>
  <si>
    <r>
      <t xml:space="preserve">Dobava i ugradnja </t>
    </r>
    <r>
      <rPr>
        <b/>
        <sz val="10"/>
        <color theme="1"/>
        <rFont val="Arial"/>
        <family val="2"/>
        <charset val="238"/>
      </rPr>
      <t>troputnog  mješajućeg ventila za zaštitu kotla</t>
    </r>
    <r>
      <rPr>
        <sz val="10"/>
        <color theme="1"/>
        <rFont val="Arial"/>
        <family val="2"/>
        <charset val="238"/>
      </rPr>
      <t xml:space="preserve"> na kruta goriva od pojave kondenzacije dimnih plinova. Ventil se ugrađuje na povratni vod kotla i održava temperaturu povratnog voda višu od 60°C.</t>
    </r>
  </si>
  <si>
    <r>
      <t xml:space="preserve">Dobava i ugradba </t>
    </r>
    <r>
      <rPr>
        <b/>
        <sz val="10"/>
        <rFont val="Arial"/>
        <family val="2"/>
        <charset val="238"/>
      </rPr>
      <t xml:space="preserve">zapornog ventila </t>
    </r>
    <r>
      <rPr>
        <sz val="10"/>
        <rFont val="Arial"/>
        <family val="2"/>
        <charset val="238"/>
      </rPr>
      <t>NP6, komplet sa brtvenim, spojnim i pričvrsnim materijalom.</t>
    </r>
  </si>
  <si>
    <r>
      <t xml:space="preserve">Dobava i ugradba </t>
    </r>
    <r>
      <rPr>
        <b/>
        <sz val="10"/>
        <color theme="1"/>
        <rFont val="Arial"/>
        <family val="2"/>
        <charset val="238"/>
      </rPr>
      <t xml:space="preserve">nepovratnog ventila </t>
    </r>
    <r>
      <rPr>
        <sz val="10"/>
        <color theme="1"/>
        <rFont val="Arial"/>
        <family val="2"/>
        <charset val="238"/>
      </rPr>
      <t>NP6, komplet sa brtvenim, spojnim i pričvrsnim materijalom.</t>
    </r>
  </si>
  <si>
    <r>
      <t xml:space="preserve">Dobava i ugradba </t>
    </r>
    <r>
      <rPr>
        <b/>
        <sz val="10"/>
        <rFont val="Arial"/>
        <family val="2"/>
        <charset val="238"/>
      </rPr>
      <t xml:space="preserve">hvatača nečistoća </t>
    </r>
    <r>
      <rPr>
        <sz val="10"/>
        <rFont val="Arial"/>
        <family val="2"/>
        <charset val="238"/>
      </rPr>
      <t>NP6, komplet sa brtvenim, spojnim i pričvrsnim materijalom.</t>
    </r>
  </si>
  <si>
    <r>
      <t xml:space="preserve">Dobava i ugradba </t>
    </r>
    <r>
      <rPr>
        <b/>
        <sz val="10"/>
        <rFont val="Arial"/>
        <family val="2"/>
        <charset val="238"/>
      </rPr>
      <t>regulacijskog ventila</t>
    </r>
    <r>
      <rPr>
        <sz val="10"/>
        <rFont val="Arial"/>
        <family val="2"/>
        <charset val="238"/>
      </rPr>
      <t xml:space="preserve"> za mjerenje diferencijalnog tlaka prirubničke ili navojne izvedbe, iz sivog lijeva s gornijim dijelom iz mjedi. Ventil ima ravno sjedalo, brtvljenje vretena izvedeno s dvostrukim O brtvama.</t>
    </r>
  </si>
  <si>
    <r>
      <t xml:space="preserve">Dobava i ugradba </t>
    </r>
    <r>
      <rPr>
        <b/>
        <sz val="10"/>
        <color theme="1"/>
        <rFont val="Arial"/>
        <family val="2"/>
        <charset val="238"/>
      </rPr>
      <t>navojnog</t>
    </r>
    <r>
      <rPr>
        <sz val="10"/>
        <color theme="1"/>
        <rFont val="Arial"/>
        <family val="2"/>
        <charset val="238"/>
      </rPr>
      <t xml:space="preserve"> </t>
    </r>
    <r>
      <rPr>
        <b/>
        <sz val="10"/>
        <color theme="1"/>
        <rFont val="Arial"/>
        <family val="2"/>
        <charset val="238"/>
      </rPr>
      <t>troputnog mješajućeg ventila</t>
    </r>
    <r>
      <rPr>
        <sz val="10"/>
        <color theme="1"/>
        <rFont val="Arial"/>
        <family val="2"/>
        <charset val="238"/>
      </rPr>
      <t xml:space="preserve"> sa elektro motornim pogonom. Komplet sa potrebnim elektro materijalom i brtvenim, spojnim i pričvrsnim materijalom za hidrauličko spajanje.</t>
    </r>
  </si>
  <si>
    <r>
      <t>Dobava i ugradba z</t>
    </r>
    <r>
      <rPr>
        <b/>
        <sz val="10"/>
        <rFont val="Arial"/>
        <family val="2"/>
        <charset val="238"/>
      </rPr>
      <t xml:space="preserve">apornog ventila </t>
    </r>
    <r>
      <rPr>
        <sz val="10"/>
        <rFont val="Arial"/>
        <family val="2"/>
        <charset val="238"/>
      </rPr>
      <t>NP10, za sanitarnu vodu, komplet sa brtvenim, spojnim i pričvrsnim materijalom.</t>
    </r>
  </si>
  <si>
    <r>
      <t xml:space="preserve">Dobava i ugradba </t>
    </r>
    <r>
      <rPr>
        <b/>
        <sz val="10"/>
        <rFont val="Arial"/>
        <family val="2"/>
        <charset val="238"/>
      </rPr>
      <t xml:space="preserve">ventila s kapicom </t>
    </r>
    <r>
      <rPr>
        <sz val="10"/>
        <rFont val="Arial"/>
        <family val="2"/>
        <charset val="238"/>
      </rPr>
      <t>NP10 za kontrolu, održavanje i zamjenu ekspanzione posude za zatvorene instalacije grijanja - DIN 4751-2</t>
    </r>
  </si>
  <si>
    <r>
      <t xml:space="preserve">Dobava i ugradba </t>
    </r>
    <r>
      <rPr>
        <b/>
        <sz val="10"/>
        <rFont val="Arial"/>
        <family val="2"/>
        <charset val="238"/>
      </rPr>
      <t xml:space="preserve">nepovratnog ventila </t>
    </r>
    <r>
      <rPr>
        <sz val="10"/>
        <rFont val="Arial"/>
        <family val="2"/>
        <charset val="238"/>
      </rPr>
      <t>NP10, za sanitarnu vodu, komplet sa brtvenim, spojnim i pričvrsnim materijalom.</t>
    </r>
  </si>
  <si>
    <r>
      <t xml:space="preserve">Dobava i ugradba </t>
    </r>
    <r>
      <rPr>
        <b/>
        <sz val="10"/>
        <rFont val="Arial"/>
        <family val="2"/>
        <charset val="238"/>
      </rPr>
      <t xml:space="preserve">hvatača nečistoća </t>
    </r>
    <r>
      <rPr>
        <sz val="10"/>
        <rFont val="Arial"/>
        <family val="2"/>
        <charset val="238"/>
      </rPr>
      <t>NP10, za sanitarnu vodu, komplet sa brtvenim, spojnim i pričvrsnim materijalom.</t>
    </r>
  </si>
  <si>
    <r>
      <t xml:space="preserve">Dobava i ugradba </t>
    </r>
    <r>
      <rPr>
        <b/>
        <sz val="10"/>
        <color theme="1"/>
        <rFont val="Arial"/>
        <family val="2"/>
        <charset val="238"/>
      </rPr>
      <t>redukcijskog ventila</t>
    </r>
    <r>
      <rPr>
        <sz val="10"/>
        <color theme="1"/>
        <rFont val="Arial"/>
        <family val="2"/>
        <charset val="238"/>
      </rPr>
      <t xml:space="preserve"> za redukciju tlaka hladne vode prije ulaza u bojler.</t>
    </r>
  </si>
  <si>
    <r>
      <t xml:space="preserve">Dobava i ugradba </t>
    </r>
    <r>
      <rPr>
        <b/>
        <sz val="10"/>
        <rFont val="Arial"/>
        <family val="2"/>
        <charset val="238"/>
      </rPr>
      <t>uređaja za sprječavanje stvaranja kamenca</t>
    </r>
    <r>
      <rPr>
        <sz val="10"/>
        <rFont val="Arial"/>
        <family val="2"/>
        <charset val="238"/>
      </rPr>
      <t>, za ugradnju na cijev, komplet sa spojnim i pričvrsnim materijalom.</t>
    </r>
  </si>
  <si>
    <r>
      <t xml:space="preserve">Dobava i ugradba </t>
    </r>
    <r>
      <rPr>
        <b/>
        <sz val="10"/>
        <rFont val="Arial"/>
        <family val="2"/>
        <charset val="238"/>
      </rPr>
      <t>odzračnih lonaca V=2 lit,</t>
    </r>
    <r>
      <rPr>
        <sz val="10"/>
        <rFont val="Arial"/>
        <family val="2"/>
        <charset val="238"/>
      </rPr>
      <t xml:space="preserve"> komplet s ispusnom cijevi dužine cca 8 m i kuglastom slavinom NO10.</t>
    </r>
  </si>
  <si>
    <r>
      <t xml:space="preserve">Dobava i ugradba </t>
    </r>
    <r>
      <rPr>
        <b/>
        <sz val="10"/>
        <rFont val="Arial"/>
        <family val="2"/>
        <charset val="238"/>
      </rPr>
      <t>pocinčanih čeličnih cijevi</t>
    </r>
    <r>
      <rPr>
        <sz val="10"/>
        <rFont val="Arial"/>
        <family val="2"/>
        <charset val="238"/>
      </rPr>
      <t xml:space="preserve"> za sanitarnu toplu potrošnu vodu sa svim potrebnim cijevnim koljenima, račvama i ostalim fazonskim komadima.</t>
    </r>
  </si>
  <si>
    <r>
      <rPr>
        <b/>
        <sz val="10"/>
        <rFont val="Arial"/>
        <family val="2"/>
        <charset val="238"/>
      </rPr>
      <t>Čišćenje čeličnih cijevi</t>
    </r>
    <r>
      <rPr>
        <sz val="10"/>
        <rFont val="Arial"/>
        <family val="2"/>
        <charset val="238"/>
      </rPr>
      <t xml:space="preserve"> i opreme od korozije čeličnim četkama, premaz aktivnim naličem, sušenje otpadnim pamukom, ličenje dvostrukim slojem temeljne boje te završnom lak bojom otpornom na temperaturu od 200°C.</t>
    </r>
  </si>
  <si>
    <r>
      <rPr>
        <b/>
        <sz val="10"/>
        <rFont val="Arial"/>
        <family val="2"/>
        <charset val="238"/>
      </rPr>
      <t>Izoliranje cijevnog razvoda</t>
    </r>
    <r>
      <rPr>
        <sz val="10"/>
        <rFont val="Arial"/>
        <family val="2"/>
        <charset val="238"/>
      </rPr>
      <t xml:space="preserve"> mineralnom vunom debljine 50 mm i ovijanje u aluminijski lim. Stavka uključuje sav spojni i pričvrsni materijal.</t>
    </r>
  </si>
  <si>
    <r>
      <t xml:space="preserve">Dobava i ugradba raznih </t>
    </r>
    <r>
      <rPr>
        <b/>
        <sz val="10"/>
        <rFont val="Arial"/>
        <family val="2"/>
        <charset val="238"/>
      </rPr>
      <t>držača cjevovoda, obujmica</t>
    </r>
    <r>
      <rPr>
        <sz val="10"/>
        <rFont val="Arial"/>
        <family val="2"/>
        <charset val="238"/>
      </rPr>
      <t>, zavješenja, pričvrsnica, postolja za montažu kotlova i bojlera, podupore te ostala pomoćna učvršćenja za montažu, sve izrađeno od profiliranog toplocinčanog željeza, lima i plosnatog čelika.</t>
    </r>
  </si>
  <si>
    <r>
      <t xml:space="preserve">Dobava i ugradba </t>
    </r>
    <r>
      <rPr>
        <b/>
        <sz val="10"/>
        <rFont val="Arial"/>
        <family val="2"/>
        <charset val="238"/>
      </rPr>
      <t>elemenata automatske regulacije</t>
    </r>
    <r>
      <rPr>
        <sz val="10"/>
        <rFont val="Arial"/>
        <family val="2"/>
        <charset val="238"/>
      </rPr>
      <t xml:space="preserve"> i njihovo el. povezivanje na tvorničku kotlovsku regulaciju. Povezivanje, pumpi, troputnih venila, termostata i ostale opreme na sustav automatske regulacije. Podešavanje i puštanje u rad automatske regulacije do potpune funkcionalnosti.</t>
    </r>
  </si>
  <si>
    <r>
      <rPr>
        <b/>
        <sz val="10"/>
        <color theme="1"/>
        <rFont val="Arial"/>
        <family val="2"/>
        <charset val="238"/>
      </rPr>
      <t xml:space="preserve">Pražnjenje </t>
    </r>
    <r>
      <rPr>
        <sz val="10"/>
        <color theme="1"/>
        <rFont val="Arial"/>
        <family val="2"/>
        <charset val="238"/>
      </rPr>
      <t>sustava radijatorskog grijanja</t>
    </r>
    <r>
      <rPr>
        <b/>
        <sz val="10"/>
        <color theme="1"/>
        <rFont val="Arial"/>
        <family val="2"/>
        <charset val="238"/>
      </rPr>
      <t xml:space="preserve">, prespoj </t>
    </r>
    <r>
      <rPr>
        <sz val="10"/>
        <color theme="1"/>
        <rFont val="Arial"/>
        <family val="2"/>
        <charset val="238"/>
      </rPr>
      <t xml:space="preserve">postojeće instlacije na novi razdjelnik/ sabirnik u kotlovnici, ponovno </t>
    </r>
    <r>
      <rPr>
        <b/>
        <sz val="10"/>
        <color theme="1"/>
        <rFont val="Arial"/>
        <family val="2"/>
        <charset val="238"/>
      </rPr>
      <t>punjenje</t>
    </r>
    <r>
      <rPr>
        <sz val="10"/>
        <color theme="1"/>
        <rFont val="Arial"/>
        <family val="2"/>
        <charset val="238"/>
      </rPr>
      <t xml:space="preserve"> uz </t>
    </r>
    <r>
      <rPr>
        <b/>
        <sz val="10"/>
        <color theme="1"/>
        <rFont val="Arial"/>
        <family val="2"/>
        <charset val="238"/>
      </rPr>
      <t>odzračivanje</t>
    </r>
    <r>
      <rPr>
        <sz val="10"/>
        <color theme="1"/>
        <rFont val="Arial"/>
        <family val="2"/>
        <charset val="238"/>
      </rPr>
      <t xml:space="preserve"> sustava nakon zamjene postojećih radijatorskih ventila s termičkim ventilima.</t>
    </r>
  </si>
  <si>
    <r>
      <rPr>
        <b/>
        <sz val="10"/>
        <color theme="1"/>
        <rFont val="Arial"/>
        <family val="2"/>
        <charset val="238"/>
      </rPr>
      <t>Ispiranje</t>
    </r>
    <r>
      <rPr>
        <sz val="10"/>
        <color theme="1"/>
        <rFont val="Arial"/>
        <family val="2"/>
        <charset val="238"/>
      </rPr>
      <t xml:space="preserve"> sustava vodom pod tlakom od nakupina hrđe, taloga i prljavštine u instlacijiuz primjenu namjenskog sredstva za čišćenje sustava centralnih grijanja. Sredstvo dozirati u omjeru prema uputama proizvođača za ukupnu količinu vode u sustavu od cca 2000 lit..</t>
    </r>
  </si>
  <si>
    <r>
      <rPr>
        <b/>
        <sz val="10"/>
        <color theme="1"/>
        <rFont val="Arial"/>
        <family val="2"/>
        <charset val="238"/>
      </rPr>
      <t>Prespoj</t>
    </r>
    <r>
      <rPr>
        <sz val="10"/>
        <color theme="1"/>
        <rFont val="Arial"/>
        <family val="2"/>
        <charset val="238"/>
      </rPr>
      <t xml:space="preserve"> postojeće instlacije </t>
    </r>
    <r>
      <rPr>
        <b/>
        <sz val="10"/>
        <color theme="1"/>
        <rFont val="Arial"/>
        <family val="2"/>
        <charset val="238"/>
      </rPr>
      <t>potrošne tople vode</t>
    </r>
    <r>
      <rPr>
        <sz val="10"/>
        <color theme="1"/>
        <rFont val="Arial"/>
        <family val="2"/>
        <charset val="238"/>
      </rPr>
      <t xml:space="preserve"> i recirkulacije na novi bojler potrošne tople vode u kotlovnici.</t>
    </r>
  </si>
  <si>
    <r>
      <t xml:space="preserve">Dobava i ugradba </t>
    </r>
    <r>
      <rPr>
        <b/>
        <sz val="10"/>
        <rFont val="Arial"/>
        <family val="2"/>
        <charset val="238"/>
      </rPr>
      <t xml:space="preserve">kalorimetra </t>
    </r>
    <r>
      <rPr>
        <sz val="10"/>
        <rFont val="Arial"/>
        <family val="2"/>
        <charset val="238"/>
      </rPr>
      <t>za mjerenje potrošnje toplinske energije. Stavka uključuje potrebne osjetnike, spojni i brtveni materijal te ožičenje.</t>
    </r>
  </si>
  <si>
    <r>
      <t xml:space="preserve">Dobava i ugradba aluminijske </t>
    </r>
    <r>
      <rPr>
        <b/>
        <sz val="10"/>
        <rFont val="Arial"/>
        <family val="2"/>
        <charset val="238"/>
      </rPr>
      <t>vanjske fiksne žaluzine</t>
    </r>
    <r>
      <rPr>
        <sz val="10"/>
        <rFont val="Arial"/>
        <family val="2"/>
        <charset val="238"/>
      </rPr>
      <t xml:space="preserve"> i odsisne rešetke , komplet s ugradbenim okvirom.</t>
    </r>
  </si>
  <si>
    <r>
      <t>Dobava i postavljanje</t>
    </r>
    <r>
      <rPr>
        <b/>
        <sz val="10"/>
        <rFont val="Arial"/>
        <family val="2"/>
        <charset val="238"/>
      </rPr>
      <t xml:space="preserve"> ručnog vatrogasnog aparata </t>
    </r>
    <r>
      <rPr>
        <sz val="10"/>
        <rFont val="Arial"/>
        <family val="2"/>
        <charset val="238"/>
      </rPr>
      <t xml:space="preserve">za početno gašenje požara suhim ABC prahom, s CO2 kao pogonskim sredstvom. Količina punjenja 9 kg. </t>
    </r>
  </si>
  <si>
    <r>
      <rPr>
        <b/>
        <sz val="10"/>
        <rFont val="Arial"/>
        <family val="2"/>
        <charset val="238"/>
      </rPr>
      <t xml:space="preserve">Sitni potrošni materijal </t>
    </r>
    <r>
      <rPr>
        <sz val="10"/>
        <rFont val="Arial"/>
        <family val="2"/>
        <charset val="238"/>
      </rPr>
      <t>u potrebnoj količini i kvaliteti kao brtve, klingerit, kudjelja, firnis, vijci i matice, žica za autogeno zavarivanje, kisik, disulpin te materijal koji nije specificiran. Stavka obuhvaća radove u kotlovnici kao i radove na radiajtorskom grijanju po cijelom objektu.</t>
    </r>
  </si>
  <si>
    <r>
      <rPr>
        <b/>
        <sz val="10"/>
        <rFont val="Arial"/>
        <family val="2"/>
        <charset val="238"/>
      </rPr>
      <t>Hladna tlačna proba</t>
    </r>
    <r>
      <rPr>
        <sz val="10"/>
        <rFont val="Arial"/>
        <family val="2"/>
        <charset val="238"/>
      </rPr>
      <t xml:space="preserve"> instalacije vodom.</t>
    </r>
  </si>
  <si>
    <r>
      <rPr>
        <b/>
        <sz val="10"/>
        <rFont val="Arial"/>
        <family val="2"/>
        <charset val="238"/>
      </rPr>
      <t>Topla proba</t>
    </r>
    <r>
      <rPr>
        <sz val="10"/>
        <rFont val="Arial"/>
        <family val="2"/>
        <charset val="238"/>
      </rPr>
      <t>, probni pogon i regulacija sistema, uključivo balansiranje u različitim režimima rada sa izradom zapisnika o protočnim količinama i temperaturama.</t>
    </r>
  </si>
  <si>
    <r>
      <rPr>
        <b/>
        <sz val="10"/>
        <rFont val="Arial"/>
        <family val="2"/>
        <charset val="238"/>
      </rPr>
      <t>Primopredaja</t>
    </r>
    <r>
      <rPr>
        <sz val="10"/>
        <rFont val="Arial"/>
        <family val="2"/>
        <charset val="238"/>
      </rPr>
      <t xml:space="preserve"> izvedenih radova, izrada uputa za rad i održavanje, izrada shema izvedenog stanja, signalno obilježavanje vodova i opreme, te potrebni natpisi upozorenja i obavještenja.</t>
    </r>
  </si>
  <si>
    <r>
      <rPr>
        <b/>
        <sz val="10"/>
        <rFont val="Arial"/>
        <family val="2"/>
        <charset val="238"/>
      </rPr>
      <t xml:space="preserve">Transport </t>
    </r>
    <r>
      <rPr>
        <sz val="10"/>
        <rFont val="Arial"/>
        <family val="2"/>
        <charset val="238"/>
      </rPr>
      <t>materijala, opreme i alata na gradilište.</t>
    </r>
  </si>
  <si>
    <r>
      <t>Izrada projekta</t>
    </r>
    <r>
      <rPr>
        <b/>
        <sz val="10"/>
        <rFont val="Arial"/>
        <family val="2"/>
        <charset val="238"/>
      </rPr>
      <t xml:space="preserve"> izvedenog stanja</t>
    </r>
    <r>
      <rPr>
        <sz val="10"/>
        <rFont val="Arial"/>
        <family val="2"/>
        <charset val="238"/>
      </rPr>
      <t xml:space="preserve"> toplovodne kotlovnice.</t>
    </r>
  </si>
  <si>
    <r>
      <t xml:space="preserve">Dobava i ugradnja </t>
    </r>
    <r>
      <rPr>
        <b/>
        <sz val="10"/>
        <rFont val="Arial"/>
        <family val="2"/>
        <charset val="238"/>
      </rPr>
      <t>stanice za omekšavanje vode</t>
    </r>
    <r>
      <rPr>
        <sz val="10"/>
        <rFont val="Arial"/>
        <family val="2"/>
        <charset val="238"/>
      </rPr>
      <t xml:space="preserve"> prilikom punjenja i nadopune sustava grijanja.</t>
    </r>
  </si>
  <si>
    <r>
      <rPr>
        <b/>
        <sz val="10"/>
        <rFont val="Arial"/>
        <family val="2"/>
        <charset val="238"/>
      </rPr>
      <t>Prateći građevnski radovi</t>
    </r>
    <r>
      <rPr>
        <sz val="10"/>
        <rFont val="Arial"/>
        <family val="2"/>
        <charset val="238"/>
      </rPr>
      <t>, razna probijanja, štemanja  sa završnom obradom zidovova i stropova.</t>
    </r>
  </si>
  <si>
    <t>UKUPNO TOPLOVODNA KOTLOVNICA</t>
  </si>
  <si>
    <r>
      <rPr>
        <b/>
        <sz val="10"/>
        <color theme="1"/>
        <rFont val="Arial"/>
        <family val="2"/>
        <charset val="238"/>
      </rPr>
      <t>Demontaža postojećih radijatorskih ventila</t>
    </r>
    <r>
      <rPr>
        <sz val="10"/>
        <color theme="1"/>
        <rFont val="Arial"/>
        <family val="2"/>
        <charset val="238"/>
      </rPr>
      <t xml:space="preserve"> radi ugradnje novih ventila sa termostatskom glavom.</t>
    </r>
  </si>
  <si>
    <r>
      <t>Dobava i ugradba radijatorskog</t>
    </r>
    <r>
      <rPr>
        <b/>
        <sz val="10"/>
        <color theme="1"/>
        <rFont val="Arial"/>
        <family val="2"/>
        <charset val="238"/>
      </rPr>
      <t xml:space="preserve"> ventila sa termostatskom glavom, </t>
    </r>
    <r>
      <rPr>
        <sz val="10"/>
        <color theme="1"/>
        <rFont val="Arial"/>
        <family val="2"/>
        <charset val="238"/>
      </rPr>
      <t>dimenzija R3/4".</t>
    </r>
  </si>
  <si>
    <r>
      <rPr>
        <b/>
        <sz val="10"/>
        <rFont val="Arial"/>
        <family val="2"/>
        <charset val="238"/>
      </rPr>
      <t>Izvedba preinaka</t>
    </r>
    <r>
      <rPr>
        <sz val="10"/>
        <rFont val="Arial"/>
        <family val="2"/>
        <charset val="238"/>
      </rPr>
      <t xml:space="preserve"> na dijelu priključnog cjevovoda ,3/4" radijatora,dužine cjevovoda 1,0 m</t>
    </r>
  </si>
  <si>
    <t>UKUPNO RADIJATORSKO GRIJANJE</t>
  </si>
  <si>
    <t>VII UKUPNO ELEKTROINSTALACIJA ZGRADE</t>
  </si>
  <si>
    <t>Zamjena glavnih ulaznih vrata u razini prizemlja sa novim AL vratima. Ispuna donjeg dijela vratiju izvodi se od pojačanog al.panela debljine 24 mm. Staklene površine potrebno je izvesti sa staklom 4/Low-E+16 argon +4/LowE..Koeficijent prijelaza topline Uw mora biti minimalno 1,40 W/m2K i Ug minimalno 1,1 W/m2K. Stavka uključuje sve potrebne radove i materijal: demontažu, odlaganje, odvoz i zbrinjavanje stare stolarije (otpada) te izradu, dopremu, odlaganje i ugradnju nove stolarije i sanaciju otvora (špaleta nakon ugradnje nove stolarije).</t>
  </si>
  <si>
    <t>Zamjena postojećih prozora sa novim AL prozorima. Staklene površine potrebno je izvesti sa staklom 4/Low-E+16 argon + 4/Low-E. Koeficijent prijelaza topline Uw mora biti minimalno 1,40 W/m2K i Ug minimalno 1,1 W/m2K. Stavka uključuje sve potrebne radove i materijal: demontažu, odlaganje, odvoz i zbrinjavanje stare stolarije (otpada) te izradu, dopremu, odlaganje i ugradnju nove stolarije i sanaciju otvora (špaleta nakon ugradnje nove stolarije).</t>
  </si>
  <si>
    <t>Zamjena ventilacijskih rešetki u razini suterena - sjeverno pročelje Al. prozorima. Stavka uključuje sve potrebne radove i materijal: demontažu, odlaganje, odvoz i zbrinjavanje stare stolarije (otpada) te izradu, dopremu, odlaganje i ugradnju nove stolarije i sanaciju otvora (špaleta nakon ugradnje nove stolarije).</t>
  </si>
  <si>
    <t>Pravila kod obračuna radova:
Obračun se vrši prema stvarnim horizontalnim i vertikalnim površinama fasade bez razvijanja istaka. U cijenu pojedine stavke uključena je ugradnja svih potrebnih okapnih tipskih profila na istacima i prepustima fasade.
Otvori oko kojih postoje uložine (špalete) bez obzira na njihovu širinu (prevladavaju špalete od 23+12=45 cm) odbračunati su zasebnom stavkom za otvore veće od 5,0 m2.
Otvori veličine do 3,0 m2 ne odbijaju se i njihove se uložine ne obračunavaju,
Kod otvora veličine 3,0 - 5,0 m2 odbija se površina preko 3,0 m2, a uložine se ne obračunavaju posebno
Kod otvora veličine preko 5,0 m2 odbija se površina preko 3,0 m2, a uložine se obračunavaju posebno
Izvođač je prilikom nuđenja dužan uzeti u obzir stvarne konačne širine uložina prikazane u nacrtnoj dokumentaciji, te formirati cijenu temeljem površine uložine bez primjene bilo kakvih koeficijenata obzirom na širinu uložine.
Fasadne površine, bilo da su obrađene umjetnim kamenom, plemenitom žbukom, plastičnom žbukom, fasadnom bojom s otapalima ili na bilo koji drugi način, obračunavaju se po m2, jednako kao i svi elementi na fasadi (udubine, istake, trake, vijenci, prozorske klupčice, brisoleji, međuprozorski stupci, grede, pilastri, utori i slično), bez obzira radi li se ručno ili kalupom.            Ne primjenjuje se obračun u m' i pretvaranje u m2. Način obračuna primjenjuje se jednako bez obzira na broj rubova ili oblina.</t>
  </si>
  <si>
    <t>Daljinsko očitanje komplet</t>
  </si>
  <si>
    <t>odvodnik prenapona 20kA,TI+TII/B+C (TN-S 275)</t>
  </si>
  <si>
    <t>kombinirani zaštitni prekidač C10/0,03/2P/10kA</t>
  </si>
  <si>
    <r>
      <t xml:space="preserve">Svjetiljka nadgradna, oznake na nacrtu </t>
    </r>
    <r>
      <rPr>
        <b/>
        <sz val="10"/>
        <rFont val="Arial"/>
        <family val="2"/>
        <charset val="238"/>
      </rPr>
      <t>A1</t>
    </r>
    <r>
      <rPr>
        <sz val="10"/>
        <rFont val="Arial"/>
        <family val="2"/>
        <charset val="238"/>
      </rPr>
      <t>, LED izvor svjetlosti, kućište od polikarbonata, difuzor od polikarbonata, efektivni svjetosni tok ili svjetlosni tok svjetiljke s uračunatim gubicima u optičkom sustavu min 5500lm, snaga sistema max 38W (LED izvor+driver), ukupna svjetlosna iskoristivost svjetiljke min 144lm/W, temperatura boje svjetlosti 4000K, životni vijek L80B20≥50000h, zaštita od prodora min IP66, mehanička zaštita min IK09.
Nudi se:
______________________________________</t>
    </r>
  </si>
  <si>
    <t>A.</t>
  </si>
  <si>
    <t>A.6.</t>
  </si>
  <si>
    <t>A.7.</t>
  </si>
  <si>
    <t>A.8.</t>
  </si>
  <si>
    <t>A.9.</t>
  </si>
  <si>
    <t>A.10.</t>
  </si>
  <si>
    <t>A.11.</t>
  </si>
  <si>
    <t>A.12.</t>
  </si>
  <si>
    <r>
      <t xml:space="preserve">Svjetiljka nadgradna, oznake na nacrtu </t>
    </r>
    <r>
      <rPr>
        <b/>
        <sz val="10"/>
        <rFont val="Arial"/>
        <family val="2"/>
        <charset val="238"/>
      </rPr>
      <t>A3</t>
    </r>
    <r>
      <rPr>
        <sz val="10"/>
        <rFont val="Arial"/>
        <family val="2"/>
        <charset val="238"/>
      </rPr>
      <t>, LED izvor svjetlosti, kućište od polikarbonata, difuzor od polikarbonata, efektivni svjetosni tok ili svjetlosni tok svjetiljke s uračunatim gubicima u optičkom sustavu min 2500lm, snaga sistema max 17,4W (LED izvor+driver), ukupna svjetlosna iskoristivost svjetiljke min 143lm/W, temperatura boje svjetlosti 4000K, životni vijek L80B20≥50000h, zaštita od prodora min IP66, mehanička zaštita min IK09.
Nudi se:
______________________________________</t>
    </r>
  </si>
  <si>
    <r>
      <t xml:space="preserve">Svjetiljka nadgradna, oznake na nacrtu </t>
    </r>
    <r>
      <rPr>
        <b/>
        <sz val="10"/>
        <rFont val="Arial"/>
        <family val="2"/>
        <charset val="238"/>
      </rPr>
      <t>B1</t>
    </r>
    <r>
      <rPr>
        <sz val="10"/>
        <rFont val="Arial"/>
        <family val="2"/>
        <charset val="238"/>
      </rPr>
      <t>, LED izvor svjetlosti, metalno plastificirano kućište, PMMA prizmatični difuzor, efektivni svjetosni tok ili svjetlosni tok svjetiljke s uračunatim gubicima u optičkom sustavu min 4000lm, snaga sistema max 38W (LED izvor+driver), ukupna svjetlosna iskoristivost svjetiljke min 105lm/W, temperatura boje svjetlosti 4000K, životni vijek L70B50≥50000h, CRI&gt;80, zaštita od prodora min IP40, mehanička zaštita min IK02.
Nudi se:
______________________________________</t>
    </r>
  </si>
  <si>
    <t>A.13.</t>
  </si>
  <si>
    <t>A.14.</t>
  </si>
  <si>
    <t>A.15.</t>
  </si>
  <si>
    <t>A.16.</t>
  </si>
  <si>
    <t>A.17.</t>
  </si>
  <si>
    <t>A.18.</t>
  </si>
  <si>
    <t>A.19.</t>
  </si>
  <si>
    <t>A.20.</t>
  </si>
  <si>
    <t>A.21.</t>
  </si>
  <si>
    <t>A.22.</t>
  </si>
  <si>
    <t>A.23.</t>
  </si>
  <si>
    <r>
      <t xml:space="preserve">Svjetiljka nadgradna, oznake na nacrtu </t>
    </r>
    <r>
      <rPr>
        <b/>
        <sz val="10"/>
        <rFont val="Arial"/>
        <family val="2"/>
        <charset val="238"/>
      </rPr>
      <t>B2</t>
    </r>
    <r>
      <rPr>
        <sz val="10"/>
        <rFont val="Arial"/>
        <family val="2"/>
        <charset val="238"/>
      </rPr>
      <t>, LED izvor svjetlosti, metalno plastificirano kućište, PMMA prizmatični difuzor, efektivni svjetosni tok ili svjetlosni tok svjetiljke s uračunatim gubicima u optičkom sustavu min 2650lm, snaga sistema max 26W (LED izvor+driver), ukupna svjetlosna iskoristivost svjetiljke min 101lm/W, temperatura boje svjetlosti 4000K, životni vijek L70B50≥50000h, CRI&gt;80, zaštita od prodora min IP40, mehanička zaštita min IK02.
Nudi se:
______________________________________</t>
    </r>
  </si>
  <si>
    <r>
      <t xml:space="preserve">Svjetiljka nadgradna, oznake na nacrtu </t>
    </r>
    <r>
      <rPr>
        <b/>
        <sz val="10"/>
        <rFont val="Arial"/>
        <family val="2"/>
        <charset val="238"/>
      </rPr>
      <t>C1</t>
    </r>
    <r>
      <rPr>
        <sz val="10"/>
        <rFont val="Arial"/>
        <family val="2"/>
        <charset val="238"/>
      </rPr>
      <t>, LED izvor svjetlosti, metalno plastificirano kućište, PMMA opalni difuzor, efektivni svjetosni tok ili svjetlosni tok svjetiljke s uračunatim gubicima u optičkom sustavu min 4000lm, snaga sistema max 48W (LED izvor+driver), ukupna svjetlosna iskoristivost svjetiljke min 83lm/W, temperatura boje svjetlosti 4000K, životni vijek L70B50≥50000h, CRI&gt;80, zaštita od prodora min IP40, mehanička zaštita min IK07.
Nudi se:
______________________________________</t>
    </r>
  </si>
  <si>
    <r>
      <t xml:space="preserve">Svjetiljka nadgradna, oznake na nacrtu </t>
    </r>
    <r>
      <rPr>
        <b/>
        <sz val="10"/>
        <rFont val="Arial"/>
        <family val="2"/>
        <charset val="238"/>
      </rPr>
      <t>D1</t>
    </r>
    <r>
      <rPr>
        <sz val="10"/>
        <rFont val="Arial"/>
        <family val="2"/>
        <charset val="238"/>
      </rPr>
      <t>, LED izvor svjetlosti, PP kućište, PC opalni difuzor, efektivni svjetosni tok ili svjetlosni tok svjetiljke s uračunatim gubicima u optičkom sustavu min 1750lm, snaga sistema max 18W (LED izvor+driver), ukupna svjetlosna iskoristivost svjetiljke min 97lm/W, temperatura boje svjetlosti 4000K, životni vijek L70B50≥50000h, CRI&gt;80, zaštita od prodora min IP54, mehanička zaštita min IK10.
Nudi se:
______________________________________</t>
    </r>
  </si>
  <si>
    <r>
      <t xml:space="preserve">Svjetiljka nadgradna, oznake na nacrtu </t>
    </r>
    <r>
      <rPr>
        <b/>
        <sz val="10"/>
        <rFont val="Arial"/>
        <family val="2"/>
        <charset val="238"/>
      </rPr>
      <t>D3</t>
    </r>
    <r>
      <rPr>
        <sz val="10"/>
        <rFont val="Arial"/>
        <family val="2"/>
        <charset val="238"/>
      </rPr>
      <t>, LED izvor svjetlosti, PP kućište, PC opalni difuzor, efektivni svjetosni tok ili svjetlosni tok svjetiljke s uračunatim gubicima u optičkom sustavu min 870lm, snaga sistema max 11,1W (LED izvor+driver), ukupna svjetlosna iskoristivost svjetiljke min 78lm/W, temperatura boje svjetlosti 4000K, životni vijek L70B50≥50000h, CRI&gt;80, zaštita od prodora min IP54, mehanička zaštita min IK10.
Nudi se:
______________________________________</t>
    </r>
  </si>
  <si>
    <r>
      <t xml:space="preserve">Ovijesna svjetiljka, oznake na nacrtu </t>
    </r>
    <r>
      <rPr>
        <b/>
        <sz val="10"/>
        <rFont val="Arial"/>
        <family val="2"/>
        <charset val="238"/>
      </rPr>
      <t>E1</t>
    </r>
    <r>
      <rPr>
        <sz val="10"/>
        <rFont val="Arial"/>
        <family val="2"/>
        <charset val="238"/>
      </rPr>
      <t>, LED izvor svjetlosti, ABS kućište, PC prizmatični difuzor, efektivni svjetosni tok ili svjetlosni tok svjetiljke s uračunatim gubicima u optičkom sustavu min 4550lm, snaga sistema max 33,5W (LED izvor+driver), ukupna svjetlosna iskoristivost svjetiljke min 135lm/W, temperatura boje svjetlosti 4000K, životni vijek L70B50≥50000h, CRI&gt;80, zaštita od prodora min IP20, mehanička zaštita min IK07.
Nudi se:
______________________________________</t>
    </r>
  </si>
  <si>
    <r>
      <t xml:space="preserve">Svjetiljka ugradna, oznake na nacrtu </t>
    </r>
    <r>
      <rPr>
        <b/>
        <sz val="10"/>
        <rFont val="Arial"/>
        <family val="2"/>
        <charset val="238"/>
      </rPr>
      <t>F1</t>
    </r>
    <r>
      <rPr>
        <sz val="10"/>
        <rFont val="Arial"/>
        <family val="2"/>
        <charset val="238"/>
      </rPr>
      <t>, LED izvor svjetlosti, ABS kućište, PC prizmatični difuzor, efektivni svjetosni tok ili svjetlosni tok svjetiljke s uračunatim gubicima u optičkom sustavu min 5750lm, snaga sistema max 43W (LED izvor+driver), ukupna svjetlosna iskoristivost svjetiljke min 133lm/W, temperatura boje svjetlosti 4000K, životni vijek L70B50≥50000h, CRI&gt;80, zaštita od prodora min IP20, mehanička zaštita min IK07.
Nudi se:
______________________________________</t>
    </r>
  </si>
  <si>
    <r>
      <t xml:space="preserve">Ovijesna svjetljika za rasvjetu ploče, oznake na nacrtu </t>
    </r>
    <r>
      <rPr>
        <b/>
        <sz val="10"/>
        <rFont val="Arial"/>
        <family val="2"/>
        <charset val="238"/>
      </rPr>
      <t>H1</t>
    </r>
    <r>
      <rPr>
        <sz val="10"/>
        <rFont val="Arial"/>
        <family val="2"/>
        <charset val="238"/>
      </rPr>
      <t>, LED izvor svjetlosti, metalno kućište, asimetrična optika, efektivni svjetosni tok ili svjetlosni tok svjetiljke s uračunatim gubicima u optičkom sustavu min 3800lm, snaga sistema max 37W (LED izvor+driver), ukupna svjetlosna iskoristivost svjetiljke min 102lm/W, temperatura boje svjetlosti 4000K, životni vijek L80B10≥50000h, CRI&gt;80, zaštita od prodora min IP20.
Nudi se:
______________________________________</t>
    </r>
  </si>
  <si>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</si>
  <si>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</si>
  <si>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</si>
  <si>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</si>
  <si>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</si>
  <si>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</si>
  <si>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</si>
  <si>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</si>
  <si>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</si>
  <si>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</si>
  <si>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</si>
  <si>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</si>
  <si>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</si>
  <si>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</si>
  <si>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</si>
  <si>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</si>
  <si>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</si>
  <si>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</si>
  <si>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</si>
  <si>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</si>
  <si>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</si>
  <si>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</si>
  <si>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</si>
  <si>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</si>
  <si>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</si>
  <si>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</si>
  <si>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</si>
  <si>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B.5.</t>
  </si>
  <si>
    <t>B.6.</t>
  </si>
  <si>
    <t>B.7.</t>
  </si>
  <si>
    <t>B.8.</t>
  </si>
  <si>
    <t>B.9.</t>
  </si>
  <si>
    <t>B.10.</t>
  </si>
  <si>
    <t>B.11.</t>
  </si>
  <si>
    <t>B.12.</t>
  </si>
  <si>
    <t>B.13.</t>
  </si>
  <si>
    <t>B.14.</t>
  </si>
  <si>
    <t>B.15.</t>
  </si>
  <si>
    <t>B.16.</t>
  </si>
  <si>
    <t>C</t>
  </si>
  <si>
    <t>C.1.</t>
  </si>
  <si>
    <t>C.2.</t>
  </si>
  <si>
    <t>C.3.</t>
  </si>
  <si>
    <t>C.4.</t>
  </si>
  <si>
    <t>C.5.</t>
  </si>
  <si>
    <t>C.6.</t>
  </si>
  <si>
    <t>C.7.</t>
  </si>
  <si>
    <r>
      <t xml:space="preserve">Svjetiljka nadgradna, oznake na nacrtu </t>
    </r>
    <r>
      <rPr>
        <b/>
        <sz val="10"/>
        <rFont val="Arial"/>
        <family val="2"/>
        <charset val="238"/>
      </rPr>
      <t>A2</t>
    </r>
    <r>
      <rPr>
        <sz val="10"/>
        <rFont val="Arial"/>
        <family val="2"/>
        <charset val="238"/>
      </rPr>
      <t xml:space="preserve">, LED izvor svjetlosti, kućište od polikarbonata, difuzor od polikarbonata, efektivni svjetosni tok ili svjetlosni tok svjetiljke s uračunatim gubicima u optičkom sustavu min 4500lm, snaga sistema max 31,5W (LED izvor+driver), ukupna svjetlosna iskoristivost svjetiljke min 142lm/W, temperatura boje svjetlosti 4000K, životni vijek L80B20≥50000h, IP66, mehanička zaštita min IK09.
Nudi se:
______________________________________         </t>
    </r>
  </si>
  <si>
    <r>
      <t xml:space="preserve">Svjetiljka nadgradna, oznake na nacrtu </t>
    </r>
    <r>
      <rPr>
        <b/>
        <sz val="10"/>
        <rFont val="Arial"/>
        <family val="2"/>
        <charset val="238"/>
      </rPr>
      <t>D2</t>
    </r>
    <r>
      <rPr>
        <sz val="10"/>
        <rFont val="Arial"/>
        <family val="2"/>
        <charset val="238"/>
      </rPr>
      <t>, LED izvor svjetlosti, PP kućište, PC opalni difuzor, efektivni svjetosni tok ili svjetlosni tok svjetiljke s uračunatim gubicima u optičkom sustavu min 1400lm, snaga sistema max 17,8W (LED izvor+driver), ukupna svjetlosna iskoristivost svjetiljke min 78lm/W, temperatura boje svjetlosti 4000K, životni vijek L70B50≥50000h, CRI&gt;80, zaštita od prodora min IP54, mehanička zaštita min IK10.
Nudi se:
______________________________________</t>
    </r>
  </si>
  <si>
    <r>
      <t xml:space="preserve">Svjetiljka ugradna, oznake na nacrtu </t>
    </r>
    <r>
      <rPr>
        <b/>
        <sz val="10"/>
        <rFont val="Arial"/>
        <family val="2"/>
        <charset val="238"/>
      </rPr>
      <t>G1</t>
    </r>
    <r>
      <rPr>
        <sz val="10"/>
        <rFont val="Arial"/>
        <family val="2"/>
        <charset val="238"/>
      </rPr>
      <t>, LED izvor svjetlosti, ABS kućište, PC prizmatični difuzor, efektivni svjetosni tok ili svjetlosni tok svjetiljke s uračunatim gubicima u optičkom sustavu min 2350lm, snaga sistema max 33,8W (LED izvor+driver), ukupna svjetlosna iskoristivost svjetiljke min 69lm/W, temperatura boje svjetlosti 4000K, životni vijek L70B50≥50000h, CRI&gt;80, zaštita od prodora min IP65, mehanička zaštita min IK08.
Nudi se:
______________________________________</t>
    </r>
  </si>
  <si>
    <t>B.</t>
  </si>
  <si>
    <t>B,</t>
  </si>
  <si>
    <t>C.</t>
  </si>
  <si>
    <t>a)</t>
  </si>
  <si>
    <t>b)</t>
  </si>
  <si>
    <t>Donos iz stavke 4.1. / 856,16 m2</t>
  </si>
  <si>
    <t>Donos iz stavke 4.2.A / 82,90 m2</t>
  </si>
  <si>
    <t>Donos iz stavke 4.3. / 43,37 m2</t>
  </si>
  <si>
    <t>Južno pročelje / 285,56 m2</t>
  </si>
  <si>
    <t>Sjeverno pročelje / 306,63 m2</t>
  </si>
  <si>
    <t>Zapadno pročelje / 159,75 m2</t>
  </si>
  <si>
    <t>Istočno pročelje / 104,22 m2</t>
  </si>
  <si>
    <t>Južno pročelje / 63,97 m2</t>
  </si>
  <si>
    <t>Sjeverno pročelje / 0,00 m2</t>
  </si>
  <si>
    <t>Zapadno pročelje / 0,00 m2</t>
  </si>
  <si>
    <t>Istočno pročelje / 18,93 m2</t>
  </si>
  <si>
    <t>Južno pročelje / 2,74 m2</t>
  </si>
  <si>
    <t>Sjeverno pročelje / 30,27 m2</t>
  </si>
  <si>
    <t>Zapadno pročelje / 10,36 m2</t>
  </si>
  <si>
    <t>Istočno pročelje / 0,00 m2</t>
  </si>
  <si>
    <t>Južno pročelje / 21,83 m'</t>
  </si>
  <si>
    <t>Sjeverno pročelje / 25,00 m'</t>
  </si>
  <si>
    <t>Zapadno pročelje / 19,70 m'</t>
  </si>
  <si>
    <t>Istočno pročelje / 19,43 m'</t>
  </si>
  <si>
    <t>komplet</t>
  </si>
  <si>
    <t>Uređaj za prikupljanje podataka potrošnje električne energije. 1 kom</t>
  </si>
  <si>
    <t>Programiranje i parametriranje uređaja. 1 kom</t>
  </si>
  <si>
    <t>Instalacijski pribor, uvodnice, kanalice, vodiči, nosači i ostali potrošni materijal. 1 kom.</t>
  </si>
  <si>
    <t>Instalacija, puštanje u rad i testiranje rada sustava. 1 kom</t>
  </si>
  <si>
    <t>Nabava i ugradnja brojila vode sa impulsnim davačem. 1 kom</t>
  </si>
  <si>
    <t>Uređaj za prikupljanje podataka potrošnje vode. 1 kom</t>
  </si>
  <si>
    <t>Instalacijski pribor, uvodnice, kanalice, vodiči, nosači i ostali potrošni materijal. 1 kom</t>
  </si>
  <si>
    <t>Nabava i ugradnja impulsnog davača tip__________________________. 2 kom</t>
  </si>
  <si>
    <t>Uređaj za prikupljanje podataka potrošnje (kotlovnica na pelete). 1 kom</t>
  </si>
  <si>
    <t>Daljinska stanica. 1 kom</t>
  </si>
  <si>
    <t>Programiranje i parametriranje daljinske stanice. 1 kom</t>
  </si>
  <si>
    <t>Nabava i ugradnja komunikacijskog preklopnika. 1 kom</t>
  </si>
  <si>
    <t>Instalacijski pribor, uvodnice, kanalice, vodiči, nosači i ostali potrošni materijal za stanicu.      1 kom.</t>
  </si>
  <si>
    <t>Instalacija, puštanje u rad i testiranje rada sustava stanice. 1 kom</t>
  </si>
  <si>
    <t>Obnavljač signala. 2 kom</t>
  </si>
  <si>
    <t>Izrada dokumentacije sustava. 1 kom.</t>
  </si>
  <si>
    <t>Povezivanje sa sustavom ISGE. 1 kom</t>
  </si>
  <si>
    <t>Održavanje sustava u periodu od 2 godine</t>
  </si>
  <si>
    <t>Troškovi prijenosa podataka-godišnje. 2 godine</t>
  </si>
  <si>
    <r>
      <t xml:space="preserve">Dobava i ugradba </t>
    </r>
    <r>
      <rPr>
        <b/>
        <sz val="10"/>
        <rFont val="Arial"/>
        <family val="2"/>
        <charset val="238"/>
      </rPr>
      <t>čelične bešavne cijevi</t>
    </r>
    <r>
      <rPr>
        <sz val="10"/>
        <rFont val="Arial"/>
        <family val="2"/>
        <charset val="238"/>
      </rPr>
      <t xml:space="preserve"> iz Č.1212 prema HRN C.B5.122 ili jednakovrijedno, komplet s fitinzima, koljenima, račvama, izmičnim lukovima i ostalim fazonskim komadima te spojnim, brtvenim i ovjesnim materijalom.</t>
    </r>
  </si>
  <si>
    <t>Dobava, doprema i ugradnja sloja šljunka u debljini od 4,0 cm na ravnom krovu.</t>
  </si>
  <si>
    <t xml:space="preserve">Toplinska izolacija izvodi se od materijala koji imaju osobine da slabo provode toplinu (proračunom je određena vrijednost toplinske izolacije koja se mora zadovoljiti). Izvodi se prema opisu iz troškovnika, prema HRN ili jednakovrijednim normama, te tehničkim propisima za toplinsku i zvučnu izolaciju. </t>
  </si>
  <si>
    <t>Zidati treba u pravilnom vezu, u potpuno horizontalnim redovima sa fugama debljine 1 cm ispunjenim mortom. Mort mora odgovarati točno omjerima po količinama materijala označenim u poziciji  N 301,1 prosječnih normi, a čvrstoća i kvaliteta mora odgovarati propisima. Pijesak mora biti čist bez organskih primjesa. Cement za produžen i cementni mort mora odgovarati propisima.  Vapno treba biti dobro gašeno i odležano. Ukoliko se radi s hidratiziranim vapnom obavezno se držati upute proizvođača. Pri zidanju ostaviti sve otvore za kanale, instalacije i sl., a prema projektu. Za navedene radove važeće su HRN ili jednakovrijedne.</t>
  </si>
  <si>
    <t>Materijal i elementi koje izvođač isporučuje i ugrađuje na objektu moraju biti u skladu sa propisima HRN-i ili jednakovrijedno, a oni za koje ne postoje moraju posjedovati ateste od odgovarajućih ustanova da odgovaraju predviđenoj mjeri. Svi spojevi trebaju biti  vareni, obrađeni odnosno nitani prema propisu za te vrste radova. Upotrijebiti se mora točno odgovarajući profil i debljina lima.</t>
  </si>
  <si>
    <t>Izrada toplinske izolacije razini prizemlja - sokl sa XPS pločama debljine 12 cm, u visini od cca 80 cm od tla, pričvršćenjem i pregletavanjem kao i u stavci 5.1., sa završnim slojem od tankoslojne akrilne žbuke iz višeslojnog mramornog granulata, u boji po izboru investitora. Prije izrade nanijeti temeljni premaz (impregnaciju) u približnoj nijansi žbuke.XPS kakvoće i tehničkih karakteristika proizvoda HRN DIN 4102-1ili jednakovrijednoj ili boljoj normi: ______________________.</t>
  </si>
  <si>
    <t xml:space="preserve"> -HRN, EN i DIN norme ili jednakovrijedne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</si>
</sst>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quot;kn&quot;;\-#,##0.00\ &quot;kn&quot;"/>
    <numFmt numFmtId="165" formatCode="#,##0.00\ &quot;kn&quot;;[Red]\-#,##0.00\ &quot;kn&quot;"/>
    <numFmt numFmtId="166" formatCode="_-* #,##0.00_-;\-* #,##0.00_-;_-* &quot;-&quot;??_-;_-@_-"/>
    <numFmt numFmtId="167" formatCode="#,##0.00\ &quot;kn&quot;"/>
    <numFmt numFmtId="168" formatCode="[$-41A]General"/>
    <numFmt numFmtId="169" formatCode="[$-41A]0.00"/>
    <numFmt numFmtId="170" formatCode="[$-41A]#,##0.00"/>
  </numFmts>
  <fonts count="4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Arial"/>
      <family val="2"/>
      <charset val="238"/>
    </font>
    <font>
      <b/>
      <sz val="10"/>
      <name val="Arial"/>
      <family val="2"/>
      <charset val="238"/>
    </font>
    <font>
      <sz val="10"/>
      <name val="Arial"/>
      <family val="2"/>
      <charset val="238"/>
    </font>
    <font>
      <sz val="10"/>
      <name val="Arial"/>
      <family val="2"/>
    </font>
    <font>
      <b/>
      <sz val="10"/>
      <name val="Arial"/>
      <family val="2"/>
    </font>
    <font>
      <b/>
      <sz val="12"/>
      <name val="Arial"/>
      <family val="2"/>
    </font>
    <font>
      <sz val="10"/>
      <color indexed="10"/>
      <name val="Arial"/>
      <family val="2"/>
    </font>
    <font>
      <sz val="10"/>
      <name val="Arial Narrow"/>
      <family val="2"/>
      <charset val="238"/>
    </font>
    <font>
      <sz val="10"/>
      <color indexed="8"/>
      <name val="Arial"/>
      <family val="2"/>
      <charset val="238"/>
    </font>
    <font>
      <b/>
      <sz val="10"/>
      <color rgb="FF000000"/>
      <name val="Arial"/>
      <family val="2"/>
      <charset val="238"/>
    </font>
    <font>
      <b/>
      <sz val="11"/>
      <color theme="1"/>
      <name val="Calibri"/>
      <family val="2"/>
      <scheme val="minor"/>
    </font>
    <font>
      <sz val="10"/>
      <color rgb="FFFF0000"/>
      <name val="Arial"/>
      <family val="2"/>
      <charset val="238"/>
    </font>
    <font>
      <b/>
      <sz val="10"/>
      <color theme="1"/>
      <name val="Arial"/>
      <family val="2"/>
      <charset val="238"/>
    </font>
    <font>
      <sz val="10"/>
      <color theme="1"/>
      <name val="Calibri"/>
      <family val="2"/>
      <scheme val="minor"/>
    </font>
    <font>
      <b/>
      <sz val="11"/>
      <color theme="1"/>
      <name val="Calibri"/>
      <family val="2"/>
      <charset val="238"/>
      <scheme val="minor"/>
    </font>
    <font>
      <sz val="11"/>
      <color rgb="FFFF0000"/>
      <name val="Calibri"/>
      <family val="2"/>
      <scheme val="minor"/>
    </font>
    <font>
      <sz val="11"/>
      <name val="Calibri"/>
      <family val="2"/>
      <scheme val="minor"/>
    </font>
    <font>
      <sz val="10"/>
      <color rgb="FFFF0000"/>
      <name val="Arial"/>
      <family val="2"/>
    </font>
    <font>
      <sz val="10"/>
      <color indexed="8"/>
      <name val="Arial"/>
      <family val="2"/>
    </font>
    <font>
      <u/>
      <sz val="10"/>
      <color indexed="8"/>
      <name val="Arial"/>
      <family val="2"/>
      <charset val="238"/>
    </font>
    <font>
      <sz val="11"/>
      <color theme="1"/>
      <name val="Arial"/>
      <family val="2"/>
      <charset val="238"/>
    </font>
    <font>
      <b/>
      <sz val="10"/>
      <color rgb="FFFF0000"/>
      <name val="Arial"/>
      <family val="2"/>
      <charset val="238"/>
    </font>
    <font>
      <b/>
      <sz val="12"/>
      <name val="Arial"/>
      <family val="2"/>
      <charset val="238"/>
    </font>
    <font>
      <i/>
      <sz val="10"/>
      <name val="Arial"/>
      <family val="2"/>
      <charset val="238"/>
    </font>
    <font>
      <b/>
      <sz val="13"/>
      <name val="Arial"/>
      <family val="2"/>
      <charset val="238"/>
    </font>
    <font>
      <sz val="13"/>
      <name val="Arial"/>
      <family val="2"/>
      <charset val="238"/>
    </font>
    <font>
      <sz val="11"/>
      <name val="Arial"/>
      <family val="2"/>
      <charset val="238"/>
    </font>
    <font>
      <b/>
      <sz val="11"/>
      <name val="Arial"/>
      <family val="2"/>
      <charset val="238"/>
    </font>
    <font>
      <sz val="11"/>
      <color rgb="FF000000"/>
      <name val="Calibri"/>
      <family val="2"/>
      <charset val="238"/>
    </font>
    <font>
      <sz val="10"/>
      <color rgb="FF000000"/>
      <name val="Arial"/>
      <family val="2"/>
      <charset val="238"/>
    </font>
    <font>
      <sz val="9"/>
      <color theme="1"/>
      <name val="Arial"/>
      <family val="2"/>
      <charset val="238"/>
    </font>
    <font>
      <b/>
      <sz val="9"/>
      <color theme="1"/>
      <name val="Arial"/>
      <family val="2"/>
      <charset val="238"/>
    </font>
    <font>
      <sz val="10"/>
      <name val="Helv"/>
    </font>
    <font>
      <vertAlign val="superscript"/>
      <sz val="10"/>
      <name val="Arial"/>
      <family val="2"/>
      <charset val="238"/>
    </font>
    <font>
      <sz val="11"/>
      <color theme="1"/>
      <name val="Calibri"/>
      <family val="2"/>
      <scheme val="minor"/>
    </font>
    <font>
      <b/>
      <sz val="10"/>
      <color rgb="FFFF0000"/>
      <name val="Arial"/>
      <family val="2"/>
    </font>
    <font>
      <b/>
      <sz val="11"/>
      <color rgb="FFFF0000"/>
      <name val="Calibri"/>
      <family val="2"/>
      <charset val="238"/>
      <scheme val="minor"/>
    </font>
    <font>
      <b/>
      <sz val="9.5"/>
      <name val="Arial"/>
      <family val="2"/>
      <charset val="238"/>
    </font>
    <font>
      <vertAlign val="subscript"/>
      <sz val="10"/>
      <name val="Arial"/>
      <family val="2"/>
      <charset val="238"/>
    </font>
    <font>
      <i/>
      <u/>
      <sz val="10"/>
      <color theme="1"/>
      <name val="Arial"/>
      <family val="2"/>
      <charset val="238"/>
    </font>
    <font>
      <vertAlign val="subscript"/>
      <sz val="10"/>
      <color theme="1"/>
      <name val="Arial"/>
      <family val="2"/>
      <charset val="238"/>
    </font>
    <font>
      <u/>
      <sz val="10"/>
      <color theme="1"/>
      <name val="Arial"/>
      <family val="2"/>
      <charset val="238"/>
    </font>
  </fonts>
  <fills count="2">
    <fill>
      <patternFill patternType="none"/>
    </fill>
    <fill>
      <patternFill patternType="gray125"/>
    </fill>
  </fills>
  <borders count="27">
    <border>
      <left/>
      <right/>
      <top/>
      <bottom/>
      <diagonal/>
    </border>
    <border>
      <left style="medium">
        <color auto="1"/>
      </left>
      <right/>
      <top/>
      <bottom/>
      <diagonal/>
    </border>
    <border>
      <left/>
      <right style="medium">
        <color auto="1"/>
      </right>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right/>
      <top/>
      <bottom style="thin">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1">
    <xf numFmtId="0" fontId="0" fillId="0" borderId="0"/>
    <xf numFmtId="0" fontId="6" fillId="0" borderId="0"/>
    <xf numFmtId="0" fontId="7" fillId="0" borderId="0"/>
    <xf numFmtId="0" fontId="6" fillId="0" borderId="0"/>
    <xf numFmtId="0" fontId="6" fillId="0" borderId="0"/>
    <xf numFmtId="0" fontId="6" fillId="0" borderId="0"/>
    <xf numFmtId="0" fontId="6" fillId="0" borderId="0"/>
    <xf numFmtId="168" fontId="32" fillId="0" borderId="0"/>
    <xf numFmtId="0" fontId="36" fillId="0" borderId="0"/>
    <xf numFmtId="166" fontId="38" fillId="0" borderId="0" applyFont="0" applyFill="0" applyBorder="0" applyAlignment="0" applyProtection="0"/>
    <xf numFmtId="0" fontId="2" fillId="0" borderId="0"/>
  </cellStyleXfs>
  <cellXfs count="526">
    <xf numFmtId="0" fontId="0" fillId="0" borderId="0" xfId="0"/>
    <xf numFmtId="0" fontId="0" fillId="0" borderId="0" xfId="0" applyAlignment="1">
      <alignment horizontal="left"/>
    </xf>
    <xf numFmtId="0" fontId="8" fillId="0" borderId="0" xfId="0" applyFont="1"/>
    <xf numFmtId="0" fontId="0" fillId="0" borderId="0" xfId="0" applyAlignment="1">
      <alignment wrapText="1"/>
    </xf>
    <xf numFmtId="0" fontId="8" fillId="0" borderId="0" xfId="0" applyFont="1" applyAlignment="1">
      <alignment horizontal="left" wrapText="1"/>
    </xf>
    <xf numFmtId="0" fontId="5" fillId="0" borderId="0" xfId="0" applyFont="1"/>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right"/>
    </xf>
    <xf numFmtId="2" fontId="0" fillId="0" borderId="0" xfId="0" applyNumberFormat="1" applyAlignment="1">
      <alignment horizontal="right"/>
    </xf>
    <xf numFmtId="0" fontId="0" fillId="0" borderId="0" xfId="0" applyAlignment="1">
      <alignment vertical="top"/>
    </xf>
    <xf numFmtId="0" fontId="0" fillId="0" borderId="0" xfId="0" applyAlignment="1">
      <alignment vertical="top" wrapText="1"/>
    </xf>
    <xf numFmtId="167" fontId="0" fillId="0" borderId="0" xfId="0" applyNumberFormat="1" applyAlignment="1">
      <alignment horizontal="right"/>
    </xf>
    <xf numFmtId="0" fontId="5" fillId="0" borderId="6" xfId="0" applyFont="1" applyBorder="1" applyAlignment="1">
      <alignment vertical="top" wrapText="1"/>
    </xf>
    <xf numFmtId="0" fontId="0" fillId="0" borderId="6" xfId="0" applyBorder="1" applyAlignment="1">
      <alignment horizontal="right"/>
    </xf>
    <xf numFmtId="0" fontId="17" fillId="0" borderId="4" xfId="0" applyFont="1" applyBorder="1" applyAlignment="1">
      <alignment horizontal="center" vertical="center" wrapText="1"/>
    </xf>
    <xf numFmtId="0" fontId="8" fillId="0" borderId="0" xfId="0" applyFont="1" applyAlignment="1">
      <alignment horizontal="center" vertical="center" wrapText="1"/>
    </xf>
    <xf numFmtId="0" fontId="5" fillId="0" borderId="5" xfId="0" applyFont="1" applyBorder="1" applyAlignment="1">
      <alignment vertical="top"/>
    </xf>
    <xf numFmtId="167" fontId="0" fillId="0" borderId="6" xfId="0" applyNumberFormat="1" applyBorder="1" applyAlignment="1">
      <alignment horizontal="right"/>
    </xf>
    <xf numFmtId="167" fontId="0" fillId="0" borderId="7" xfId="0" applyNumberFormat="1" applyBorder="1" applyAlignment="1">
      <alignment horizontal="right"/>
    </xf>
    <xf numFmtId="0" fontId="22" fillId="0" borderId="0" xfId="0" applyFont="1" applyAlignment="1">
      <alignment horizontal="left" vertical="top" wrapText="1"/>
    </xf>
    <xf numFmtId="2" fontId="7" fillId="0" borderId="0" xfId="0" applyNumberFormat="1" applyFont="1" applyAlignment="1">
      <alignment horizontal="right"/>
    </xf>
    <xf numFmtId="167" fontId="7" fillId="0" borderId="0" xfId="0" applyNumberFormat="1" applyFont="1" applyAlignment="1">
      <alignment horizontal="right"/>
    </xf>
    <xf numFmtId="0" fontId="12" fillId="0" borderId="0" xfId="0" applyFont="1" applyAlignment="1">
      <alignment wrapText="1"/>
    </xf>
    <xf numFmtId="0" fontId="5" fillId="0" borderId="6" xfId="0" applyFont="1" applyBorder="1" applyAlignment="1">
      <alignment horizontal="right"/>
    </xf>
    <xf numFmtId="167" fontId="5" fillId="0" borderId="6" xfId="0" applyNumberFormat="1" applyFont="1" applyBorder="1" applyAlignment="1">
      <alignment horizontal="right"/>
    </xf>
    <xf numFmtId="167" fontId="5" fillId="0" borderId="7" xfId="0" applyNumberFormat="1" applyFont="1" applyBorder="1" applyAlignment="1">
      <alignment horizontal="right"/>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5" fillId="0" borderId="6" xfId="0" applyFont="1" applyBorder="1" applyAlignment="1">
      <alignment vertical="top"/>
    </xf>
    <xf numFmtId="2" fontId="0" fillId="0" borderId="0" xfId="0" applyNumberFormat="1"/>
    <xf numFmtId="0" fontId="6" fillId="0" borderId="0" xfId="0" applyFont="1"/>
    <xf numFmtId="2" fontId="6" fillId="0" borderId="0" xfId="0" applyNumberFormat="1" applyFont="1" applyAlignment="1">
      <alignment horizontal="right"/>
    </xf>
    <xf numFmtId="167" fontId="6" fillId="0" borderId="0" xfId="0" applyNumberFormat="1" applyFont="1" applyAlignment="1">
      <alignment horizontal="right"/>
    </xf>
    <xf numFmtId="0" fontId="12" fillId="0" borderId="0" xfId="0" applyFont="1" applyAlignment="1">
      <alignment vertical="top" wrapText="1"/>
    </xf>
    <xf numFmtId="0" fontId="23" fillId="0" borderId="0" xfId="0" applyFont="1" applyAlignment="1">
      <alignment wrapText="1"/>
    </xf>
    <xf numFmtId="0" fontId="12" fillId="0" borderId="20" xfId="0" applyFont="1" applyBorder="1" applyAlignment="1">
      <alignment horizontal="left" wrapText="1"/>
    </xf>
    <xf numFmtId="0" fontId="12" fillId="0" borderId="0" xfId="0" applyFont="1" applyAlignment="1">
      <alignment horizontal="left" wrapText="1"/>
    </xf>
    <xf numFmtId="0" fontId="6" fillId="0" borderId="0" xfId="0" applyFont="1" applyAlignment="1">
      <alignment horizontal="justify" vertical="top"/>
    </xf>
    <xf numFmtId="0" fontId="6" fillId="0" borderId="0" xfId="0" applyFont="1" applyAlignment="1">
      <alignment vertical="top" wrapText="1"/>
    </xf>
    <xf numFmtId="2" fontId="0" fillId="0" borderId="6" xfId="0" applyNumberFormat="1" applyBorder="1" applyAlignment="1">
      <alignment horizontal="right"/>
    </xf>
    <xf numFmtId="0" fontId="12" fillId="0" borderId="20" xfId="0" applyFont="1" applyBorder="1" applyAlignment="1">
      <alignment wrapText="1"/>
    </xf>
    <xf numFmtId="167" fontId="6" fillId="0" borderId="20" xfId="0" applyNumberFormat="1" applyFont="1" applyBorder="1" applyAlignment="1">
      <alignment horizontal="right"/>
    </xf>
    <xf numFmtId="0" fontId="20" fillId="0" borderId="0" xfId="0" applyFont="1" applyAlignment="1">
      <alignment horizontal="center"/>
    </xf>
    <xf numFmtId="0" fontId="19" fillId="0" borderId="0" xfId="0" applyFont="1" applyAlignment="1">
      <alignment horizontal="center"/>
    </xf>
    <xf numFmtId="2" fontId="15" fillId="0" borderId="0" xfId="0" applyNumberFormat="1" applyFont="1" applyAlignment="1">
      <alignment horizontal="center"/>
    </xf>
    <xf numFmtId="2" fontId="0" fillId="0" borderId="0" xfId="0" applyNumberFormat="1" applyAlignment="1">
      <alignment horizontal="center"/>
    </xf>
    <xf numFmtId="0" fontId="20" fillId="0" borderId="0" xfId="0" applyFont="1" applyAlignment="1">
      <alignment vertical="top"/>
    </xf>
    <xf numFmtId="0" fontId="20" fillId="0" borderId="0" xfId="0" applyFont="1"/>
    <xf numFmtId="0" fontId="6" fillId="0" borderId="20"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right"/>
    </xf>
    <xf numFmtId="167" fontId="5" fillId="0" borderId="0" xfId="0" applyNumberFormat="1" applyFont="1" applyAlignment="1">
      <alignment horizontal="right"/>
    </xf>
    <xf numFmtId="0" fontId="0" fillId="0" borderId="10" xfId="0" applyBorder="1" applyAlignment="1">
      <alignment horizontal="center" vertical="top"/>
    </xf>
    <xf numFmtId="0" fontId="5" fillId="0" borderId="11" xfId="0" applyFont="1" applyBorder="1" applyAlignment="1">
      <alignment vertical="top" wrapText="1"/>
    </xf>
    <xf numFmtId="0" fontId="0" fillId="0" borderId="11" xfId="0" applyBorder="1" applyAlignment="1">
      <alignment horizontal="right"/>
    </xf>
    <xf numFmtId="167" fontId="5" fillId="0" borderId="11" xfId="0" applyNumberFormat="1" applyFont="1" applyBorder="1" applyAlignment="1">
      <alignment horizontal="right"/>
    </xf>
    <xf numFmtId="0" fontId="0" fillId="0" borderId="3" xfId="0" applyBorder="1" applyAlignment="1">
      <alignment horizontal="right"/>
    </xf>
    <xf numFmtId="0" fontId="0" fillId="0" borderId="0" xfId="0" applyAlignment="1">
      <alignment horizontal="center" vertical="top"/>
    </xf>
    <xf numFmtId="0" fontId="8" fillId="0" borderId="17" xfId="0" applyFont="1" applyBorder="1" applyAlignment="1">
      <alignment horizontal="center" vertical="top"/>
    </xf>
    <xf numFmtId="0" fontId="18" fillId="0" borderId="0" xfId="0" applyFont="1" applyAlignment="1">
      <alignment horizontal="center"/>
    </xf>
    <xf numFmtId="0" fontId="0" fillId="0" borderId="1" xfId="0" applyBorder="1" applyAlignment="1">
      <alignment horizontal="center" vertical="top"/>
    </xf>
    <xf numFmtId="0" fontId="0" fillId="0" borderId="2" xfId="0" applyBorder="1" applyAlignment="1">
      <alignment horizontal="right"/>
    </xf>
    <xf numFmtId="0" fontId="5" fillId="0" borderId="8" xfId="0" applyFont="1" applyBorder="1" applyAlignment="1">
      <alignment horizontal="center" vertical="top"/>
    </xf>
    <xf numFmtId="167" fontId="5" fillId="0" borderId="9" xfId="0" applyNumberFormat="1" applyFont="1" applyBorder="1" applyAlignment="1">
      <alignment horizontal="right"/>
    </xf>
    <xf numFmtId="167" fontId="0" fillId="0" borderId="0" xfId="0" applyNumberFormat="1"/>
    <xf numFmtId="0" fontId="5" fillId="0" borderId="1" xfId="0" applyFont="1" applyBorder="1" applyAlignment="1">
      <alignment horizontal="center" vertical="top"/>
    </xf>
    <xf numFmtId="0" fontId="5" fillId="0" borderId="2" xfId="0" applyFont="1" applyBorder="1" applyAlignment="1">
      <alignment horizontal="right"/>
    </xf>
    <xf numFmtId="0" fontId="5" fillId="0" borderId="12" xfId="0" applyFont="1" applyBorder="1" applyAlignment="1">
      <alignment horizontal="center" vertical="top"/>
    </xf>
    <xf numFmtId="0" fontId="5" fillId="0" borderId="13" xfId="0" applyFont="1" applyBorder="1" applyAlignment="1">
      <alignment vertical="top" wrapText="1"/>
    </xf>
    <xf numFmtId="0" fontId="5" fillId="0" borderId="13" xfId="0" applyFont="1" applyBorder="1" applyAlignment="1">
      <alignment horizontal="right"/>
    </xf>
    <xf numFmtId="167" fontId="5" fillId="0" borderId="14" xfId="0" applyNumberFormat="1" applyFont="1" applyBorder="1" applyAlignment="1">
      <alignment horizontal="right"/>
    </xf>
    <xf numFmtId="167" fontId="8" fillId="0" borderId="3" xfId="0" applyNumberFormat="1" applyFont="1" applyBorder="1" applyAlignment="1">
      <alignment horizontal="right"/>
    </xf>
    <xf numFmtId="0" fontId="4" fillId="0" borderId="0" xfId="0" applyFont="1" applyAlignment="1">
      <alignment vertical="top"/>
    </xf>
    <xf numFmtId="0" fontId="4" fillId="0" borderId="0" xfId="0" applyFont="1" applyAlignment="1">
      <alignment horizontal="right"/>
    </xf>
    <xf numFmtId="2" fontId="4" fillId="0" borderId="0" xfId="0" applyNumberFormat="1" applyFont="1" applyAlignment="1">
      <alignment horizontal="right"/>
    </xf>
    <xf numFmtId="167" fontId="4" fillId="0" borderId="0" xfId="0" applyNumberFormat="1" applyFont="1" applyAlignment="1">
      <alignment horizontal="right"/>
    </xf>
    <xf numFmtId="0" fontId="4" fillId="0" borderId="0" xfId="0" applyFont="1"/>
    <xf numFmtId="0" fontId="4" fillId="0" borderId="0" xfId="0" applyFont="1" applyAlignment="1">
      <alignment vertical="top" wrapText="1"/>
    </xf>
    <xf numFmtId="0" fontId="6" fillId="0" borderId="0" xfId="0" applyFont="1" applyAlignment="1">
      <alignment horizontal="right"/>
    </xf>
    <xf numFmtId="0" fontId="6" fillId="0" borderId="0" xfId="0" applyFont="1" applyAlignment="1">
      <alignment vertical="top"/>
    </xf>
    <xf numFmtId="165" fontId="6" fillId="0" borderId="0" xfId="0" applyNumberFormat="1" applyFont="1" applyAlignment="1">
      <alignment horizontal="right"/>
    </xf>
    <xf numFmtId="0" fontId="8" fillId="0" borderId="0" xfId="0" applyFont="1" applyAlignment="1">
      <alignment vertical="top"/>
    </xf>
    <xf numFmtId="0" fontId="8" fillId="0" borderId="0" xfId="0" applyFont="1" applyAlignment="1">
      <alignment horizontal="center" wrapText="1"/>
    </xf>
    <xf numFmtId="0" fontId="8" fillId="0" borderId="0" xfId="0" applyFont="1" applyAlignment="1">
      <alignment horizontal="right" wrapText="1"/>
    </xf>
    <xf numFmtId="0" fontId="5" fillId="0" borderId="10" xfId="0" applyFont="1" applyBorder="1" applyAlignment="1">
      <alignment horizontal="center" vertical="center" wrapText="1"/>
    </xf>
    <xf numFmtId="0" fontId="8" fillId="0" borderId="10" xfId="0" applyFont="1" applyBorder="1" applyAlignment="1">
      <alignment horizontal="center" vertical="top"/>
    </xf>
    <xf numFmtId="0" fontId="5" fillId="0" borderId="0" xfId="0" applyFont="1" applyAlignment="1">
      <alignment horizontal="center" vertical="top"/>
    </xf>
    <xf numFmtId="0" fontId="5" fillId="0" borderId="17" xfId="0" applyFont="1" applyBorder="1" applyAlignment="1">
      <alignment horizontal="center" vertical="top"/>
    </xf>
    <xf numFmtId="0" fontId="5" fillId="0" borderId="18" xfId="0" applyFont="1" applyBorder="1" applyAlignment="1">
      <alignment vertical="top" wrapText="1"/>
    </xf>
    <xf numFmtId="0" fontId="0" fillId="0" borderId="18" xfId="0" applyBorder="1" applyAlignment="1">
      <alignment horizontal="right"/>
    </xf>
    <xf numFmtId="167" fontId="5" fillId="0" borderId="19" xfId="0" applyNumberFormat="1" applyFont="1" applyBorder="1" applyAlignment="1">
      <alignment horizontal="right"/>
    </xf>
    <xf numFmtId="14" fontId="6" fillId="0" borderId="0" xfId="0" applyNumberFormat="1" applyFont="1" applyAlignment="1">
      <alignment vertical="top"/>
    </xf>
    <xf numFmtId="0" fontId="6" fillId="0" borderId="0" xfId="0" applyFont="1" applyAlignment="1">
      <alignment horizontal="left"/>
    </xf>
    <xf numFmtId="16" fontId="4" fillId="0" borderId="0" xfId="0" applyNumberFormat="1" applyFont="1" applyAlignment="1">
      <alignment vertical="top"/>
    </xf>
    <xf numFmtId="16" fontId="6" fillId="0" borderId="0" xfId="0" applyNumberFormat="1" applyFont="1" applyAlignment="1">
      <alignment vertical="top"/>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vertical="top"/>
    </xf>
    <xf numFmtId="0" fontId="5" fillId="0" borderId="15" xfId="0" applyFont="1" applyBorder="1" applyAlignment="1">
      <alignment horizontal="center" vertical="top"/>
    </xf>
    <xf numFmtId="167" fontId="16" fillId="0" borderId="15" xfId="0" applyNumberFormat="1" applyFont="1" applyBorder="1"/>
    <xf numFmtId="0" fontId="5" fillId="0" borderId="1" xfId="0" applyFont="1" applyBorder="1" applyAlignment="1">
      <alignment vertical="top"/>
    </xf>
    <xf numFmtId="167" fontId="5" fillId="0" borderId="2" xfId="0" applyNumberFormat="1" applyFont="1" applyBorder="1" applyAlignment="1">
      <alignment horizontal="right"/>
    </xf>
    <xf numFmtId="0" fontId="4" fillId="0" borderId="1" xfId="0" applyFont="1" applyBorder="1" applyAlignment="1">
      <alignment vertical="top"/>
    </xf>
    <xf numFmtId="167" fontId="4" fillId="0" borderId="2" xfId="0" applyNumberFormat="1" applyFont="1" applyBorder="1" applyAlignment="1">
      <alignment horizontal="right"/>
    </xf>
    <xf numFmtId="0" fontId="5" fillId="0" borderId="0" xfId="0" applyFont="1" applyAlignment="1">
      <alignment horizontal="center" wrapText="1"/>
    </xf>
    <xf numFmtId="0" fontId="24" fillId="0" borderId="0" xfId="0" applyFont="1" applyAlignment="1">
      <alignment horizontal="center" vertical="center"/>
    </xf>
    <xf numFmtId="14" fontId="4" fillId="0" borderId="0" xfId="0" applyNumberFormat="1" applyFont="1" applyAlignment="1">
      <alignment vertical="top"/>
    </xf>
    <xf numFmtId="0" fontId="8" fillId="0" borderId="0" xfId="0" applyFont="1" applyAlignment="1">
      <alignment vertical="top" wrapText="1"/>
    </xf>
    <xf numFmtId="167" fontId="8" fillId="0" borderId="0" xfId="0" applyNumberFormat="1" applyFont="1" applyAlignment="1">
      <alignment horizontal="right"/>
    </xf>
    <xf numFmtId="0" fontId="25" fillId="0" borderId="0" xfId="0" applyFont="1" applyAlignment="1">
      <alignment vertical="top" wrapText="1"/>
    </xf>
    <xf numFmtId="0" fontId="26" fillId="0" borderId="0" xfId="0" applyFont="1" applyAlignment="1">
      <alignment horizontal="left" vertical="top"/>
    </xf>
    <xf numFmtId="2" fontId="18" fillId="0" borderId="0" xfId="0" applyNumberFormat="1" applyFont="1"/>
    <xf numFmtId="0" fontId="4" fillId="0" borderId="11" xfId="0" applyFont="1" applyBorder="1"/>
    <xf numFmtId="167" fontId="18" fillId="0" borderId="0" xfId="0" applyNumberFormat="1" applyFont="1"/>
    <xf numFmtId="0" fontId="6" fillId="0" borderId="8" xfId="0" applyFont="1" applyBorder="1" applyAlignment="1">
      <alignment horizontal="center" vertical="top"/>
    </xf>
    <xf numFmtId="0" fontId="6" fillId="0" borderId="6" xfId="0" applyFont="1" applyBorder="1" applyAlignment="1">
      <alignment vertical="top" wrapText="1"/>
    </xf>
    <xf numFmtId="0" fontId="3" fillId="0" borderId="6" xfId="0" applyFont="1" applyBorder="1" applyAlignment="1">
      <alignment horizontal="right"/>
    </xf>
    <xf numFmtId="167" fontId="6" fillId="0" borderId="9" xfId="0" applyNumberFormat="1" applyFont="1" applyBorder="1" applyAlignment="1">
      <alignment horizontal="right"/>
    </xf>
    <xf numFmtId="0" fontId="6" fillId="0" borderId="1" xfId="0" applyFont="1" applyBorder="1" applyAlignment="1">
      <alignment horizontal="center" vertical="top"/>
    </xf>
    <xf numFmtId="0" fontId="3" fillId="0" borderId="0" xfId="0" applyFont="1" applyAlignment="1">
      <alignment vertical="top" wrapText="1"/>
    </xf>
    <xf numFmtId="0" fontId="3" fillId="0" borderId="0" xfId="0" applyFont="1" applyAlignment="1">
      <alignment horizontal="right"/>
    </xf>
    <xf numFmtId="0" fontId="6" fillId="0" borderId="2" xfId="0" applyFont="1" applyBorder="1" applyAlignment="1">
      <alignment horizontal="right"/>
    </xf>
    <xf numFmtId="0" fontId="3" fillId="0" borderId="1" xfId="0" applyFont="1" applyBorder="1" applyAlignment="1">
      <alignment horizontal="center" vertical="top"/>
    </xf>
    <xf numFmtId="0" fontId="3" fillId="0" borderId="2" xfId="0" applyFont="1" applyBorder="1" applyAlignment="1">
      <alignment horizontal="right"/>
    </xf>
    <xf numFmtId="0" fontId="6" fillId="0" borderId="6" xfId="0" applyFont="1" applyBorder="1" applyAlignment="1">
      <alignment horizontal="right"/>
    </xf>
    <xf numFmtId="0" fontId="17" fillId="0" borderId="0" xfId="0" applyFont="1" applyAlignment="1">
      <alignment horizontal="center" vertical="center" wrapText="1"/>
    </xf>
    <xf numFmtId="4" fontId="6" fillId="0" borderId="0" xfId="0" applyNumberFormat="1" applyFont="1" applyAlignment="1">
      <alignment horizontal="right"/>
    </xf>
    <xf numFmtId="4" fontId="18" fillId="0" borderId="0" xfId="0" applyNumberFormat="1" applyFont="1"/>
    <xf numFmtId="0" fontId="6" fillId="0" borderId="15" xfId="0" applyFont="1" applyBorder="1" applyAlignment="1">
      <alignment horizontal="center" vertical="top"/>
    </xf>
    <xf numFmtId="167" fontId="4" fillId="0" borderId="15" xfId="0" applyNumberFormat="1" applyFont="1" applyBorder="1"/>
    <xf numFmtId="0" fontId="6" fillId="0" borderId="16" xfId="0" applyFont="1" applyBorder="1" applyAlignment="1">
      <alignment horizontal="center" vertical="top"/>
    </xf>
    <xf numFmtId="0" fontId="6" fillId="0" borderId="11" xfId="0" applyFont="1" applyBorder="1" applyAlignment="1">
      <alignment vertical="top" wrapText="1"/>
    </xf>
    <xf numFmtId="167" fontId="4" fillId="0" borderId="3" xfId="0" applyNumberFormat="1" applyFont="1" applyBorder="1"/>
    <xf numFmtId="0" fontId="6" fillId="0" borderId="10" xfId="0" applyFont="1" applyBorder="1" applyAlignment="1">
      <alignment horizontal="center" vertical="top"/>
    </xf>
    <xf numFmtId="0" fontId="6" fillId="0" borderId="0" xfId="0" applyFont="1" applyAlignment="1">
      <alignment horizontal="left" vertical="top" wrapText="1"/>
    </xf>
    <xf numFmtId="169" fontId="33" fillId="0" borderId="0" xfId="7" applyNumberFormat="1" applyFont="1" applyAlignment="1">
      <alignment horizontal="center" wrapText="1"/>
    </xf>
    <xf numFmtId="170" fontId="33" fillId="0" borderId="0" xfId="7" applyNumberFormat="1" applyFont="1" applyAlignment="1">
      <alignment horizontal="center" wrapText="1"/>
    </xf>
    <xf numFmtId="49" fontId="34" fillId="0" borderId="0" xfId="0" applyNumberFormat="1" applyFont="1" applyAlignment="1">
      <alignment horizontal="center" wrapText="1"/>
    </xf>
    <xf numFmtId="2" fontId="34" fillId="0" borderId="0" xfId="0" applyNumberFormat="1" applyFont="1" applyAlignment="1">
      <alignment horizontal="center" wrapText="1"/>
    </xf>
    <xf numFmtId="4" fontId="34" fillId="0" borderId="0" xfId="0" applyNumberFormat="1" applyFont="1" applyAlignment="1">
      <alignment horizontal="center" wrapText="1"/>
    </xf>
    <xf numFmtId="4" fontId="35" fillId="0" borderId="0" xfId="0" applyNumberFormat="1" applyFont="1" applyAlignment="1">
      <alignment horizontal="center" wrapText="1"/>
    </xf>
    <xf numFmtId="49" fontId="35" fillId="0" borderId="0" xfId="0" applyNumberFormat="1" applyFont="1" applyAlignment="1">
      <alignment horizontal="center" wrapText="1"/>
    </xf>
    <xf numFmtId="2" fontId="35" fillId="0" borderId="0" xfId="0" applyNumberFormat="1" applyFont="1" applyAlignment="1">
      <alignment horizontal="center" wrapText="1"/>
    </xf>
    <xf numFmtId="49" fontId="35" fillId="0" borderId="6" xfId="0" applyNumberFormat="1" applyFont="1" applyBorder="1" applyAlignment="1">
      <alignment horizontal="center" wrapText="1"/>
    </xf>
    <xf numFmtId="2" fontId="35" fillId="0" borderId="6" xfId="0" applyNumberFormat="1" applyFont="1" applyBorder="1" applyAlignment="1">
      <alignment horizontal="center" wrapText="1"/>
    </xf>
    <xf numFmtId="4" fontId="35" fillId="0" borderId="6" xfId="0" applyNumberFormat="1" applyFont="1" applyBorder="1" applyAlignment="1">
      <alignment horizontal="center" wrapText="1"/>
    </xf>
    <xf numFmtId="0" fontId="0" fillId="0" borderId="0" xfId="0" applyAlignment="1">
      <alignment horizontal="right" wrapText="1"/>
    </xf>
    <xf numFmtId="0" fontId="39" fillId="0" borderId="0" xfId="0" applyFont="1" applyAlignment="1">
      <alignment horizontal="center"/>
    </xf>
    <xf numFmtId="0" fontId="19" fillId="0" borderId="0" xfId="0" applyFont="1"/>
    <xf numFmtId="2" fontId="19" fillId="0" borderId="0" xfId="0" applyNumberFormat="1" applyFont="1" applyAlignment="1">
      <alignment horizontal="center"/>
    </xf>
    <xf numFmtId="0" fontId="40" fillId="0" borderId="0" xfId="0" applyFont="1" applyAlignment="1">
      <alignment horizontal="center"/>
    </xf>
    <xf numFmtId="167" fontId="19" fillId="0" borderId="0" xfId="0" applyNumberFormat="1" applyFont="1" applyAlignment="1">
      <alignment horizontal="center"/>
    </xf>
    <xf numFmtId="0" fontId="15" fillId="0" borderId="0" xfId="0" applyFont="1" applyAlignment="1">
      <alignment horizontal="center" vertical="top" wrapText="1"/>
    </xf>
    <xf numFmtId="167" fontId="25" fillId="0" borderId="0" xfId="0" applyNumberFormat="1" applyFont="1" applyAlignment="1">
      <alignment horizontal="center"/>
    </xf>
    <xf numFmtId="0" fontId="25" fillId="0" borderId="0" xfId="0" applyFont="1" applyAlignment="1">
      <alignment horizontal="center"/>
    </xf>
    <xf numFmtId="0" fontId="0" fillId="0" borderId="0" xfId="0" applyAlignment="1">
      <alignment wrapText="1"/>
    </xf>
    <xf numFmtId="0" fontId="0" fillId="0" borderId="0" xfId="0"/>
    <xf numFmtId="49" fontId="33" fillId="0" borderId="0" xfId="7" applyNumberFormat="1" applyFont="1" applyBorder="1" applyAlignment="1" applyProtection="1">
      <alignment horizontal="right" vertical="top" wrapText="1"/>
    </xf>
    <xf numFmtId="168" fontId="13" fillId="0" borderId="0" xfId="7" applyFont="1" applyBorder="1" applyAlignment="1" applyProtection="1">
      <alignment horizontal="justify" vertical="top" wrapText="1"/>
    </xf>
    <xf numFmtId="168" fontId="33" fillId="0" borderId="0" xfId="7" applyFont="1" applyBorder="1" applyAlignment="1" applyProtection="1">
      <alignment horizontal="left" wrapText="1"/>
    </xf>
    <xf numFmtId="169" fontId="33" fillId="0" borderId="0" xfId="7" applyNumberFormat="1" applyFont="1" applyBorder="1" applyAlignment="1">
      <alignment horizontal="center" wrapText="1"/>
    </xf>
    <xf numFmtId="170" fontId="33" fillId="0" borderId="0" xfId="7" applyNumberFormat="1" applyFont="1" applyBorder="1" applyAlignment="1">
      <alignment horizontal="center" wrapText="1"/>
    </xf>
    <xf numFmtId="49" fontId="33" fillId="0" borderId="0" xfId="7" applyNumberFormat="1" applyFont="1" applyAlignment="1" applyProtection="1">
      <alignment horizontal="right" vertical="top" wrapText="1"/>
    </xf>
    <xf numFmtId="168" fontId="33" fillId="0" borderId="0" xfId="7" applyFont="1" applyAlignment="1" applyProtection="1">
      <alignment horizontal="justify" vertical="top" wrapText="1"/>
    </xf>
    <xf numFmtId="168" fontId="33" fillId="0" borderId="0" xfId="7" applyFont="1" applyAlignment="1" applyProtection="1">
      <alignment horizontal="left" wrapText="1"/>
    </xf>
    <xf numFmtId="0" fontId="34" fillId="0" borderId="0" xfId="0" applyNumberFormat="1" applyFont="1" applyAlignment="1">
      <alignment horizontal="right" vertical="top" wrapText="1"/>
    </xf>
    <xf numFmtId="0" fontId="34" fillId="0" borderId="0" xfId="0" applyNumberFormat="1" applyFont="1" applyAlignment="1">
      <alignment horizontal="left" vertical="top" wrapText="1"/>
    </xf>
    <xf numFmtId="0" fontId="35" fillId="0" borderId="0" xfId="0" applyNumberFormat="1" applyFont="1" applyAlignment="1">
      <alignment horizontal="right" vertical="top" wrapText="1"/>
    </xf>
    <xf numFmtId="0" fontId="35" fillId="0" borderId="0" xfId="0" applyNumberFormat="1" applyFont="1" applyAlignment="1">
      <alignment horizontal="left" vertical="top" wrapText="1"/>
    </xf>
    <xf numFmtId="0" fontId="6" fillId="0" borderId="0" xfId="0" applyNumberFormat="1" applyFont="1" applyAlignment="1" applyProtection="1">
      <alignment horizontal="left" vertical="top" wrapText="1"/>
    </xf>
    <xf numFmtId="0" fontId="6" fillId="0" borderId="0" xfId="0" applyNumberFormat="1" applyFont="1" applyAlignment="1" applyProtection="1">
      <alignment horizontal="justify" vertical="top" wrapText="1"/>
    </xf>
    <xf numFmtId="0" fontId="6" fillId="0" borderId="0" xfId="0" applyNumberFormat="1" applyFont="1" applyBorder="1" applyAlignment="1" applyProtection="1">
      <alignment horizontal="justify" vertical="top" wrapText="1"/>
    </xf>
    <xf numFmtId="49" fontId="6" fillId="0" borderId="0" xfId="0" applyNumberFormat="1" applyFont="1" applyAlignment="1">
      <alignment horizontal="left" vertical="top" wrapText="1"/>
    </xf>
    <xf numFmtId="0" fontId="6" fillId="0" borderId="0" xfId="8" quotePrefix="1" applyNumberFormat="1" applyFont="1" applyAlignment="1" applyProtection="1">
      <alignment horizontal="justify" vertical="top" wrapText="1"/>
    </xf>
    <xf numFmtId="0" fontId="6" fillId="0" borderId="0" xfId="8" applyNumberFormat="1" applyFont="1" applyAlignment="1" applyProtection="1">
      <alignment horizontal="justify" vertical="top" wrapText="1"/>
    </xf>
    <xf numFmtId="49" fontId="6" fillId="0" borderId="0" xfId="0" applyNumberFormat="1" applyFont="1" applyBorder="1" applyAlignment="1" applyProtection="1">
      <alignment horizontal="left" vertical="top" wrapText="1"/>
    </xf>
    <xf numFmtId="0" fontId="8" fillId="0" borderId="10" xfId="0" applyFont="1" applyFill="1" applyBorder="1" applyAlignment="1">
      <alignment horizontal="center" vertical="top" wrapText="1"/>
    </xf>
    <xf numFmtId="0" fontId="6" fillId="0" borderId="0" xfId="0" applyFont="1" applyAlignment="1">
      <alignment horizontal="left" vertical="top" wrapText="1"/>
    </xf>
    <xf numFmtId="0" fontId="0" fillId="0" borderId="0" xfId="0" applyAlignment="1">
      <alignment wrapText="1"/>
    </xf>
    <xf numFmtId="0" fontId="0" fillId="0" borderId="0" xfId="0"/>
    <xf numFmtId="0" fontId="4" fillId="0" borderId="0" xfId="0" applyFont="1" applyAlignment="1">
      <alignment vertical="top" wrapText="1"/>
    </xf>
    <xf numFmtId="0" fontId="4" fillId="0" borderId="0" xfId="0" applyFont="1" applyAlignment="1">
      <alignment vertical="top" wrapText="1"/>
    </xf>
    <xf numFmtId="0" fontId="6" fillId="0" borderId="0" xfId="0" applyFont="1" applyAlignment="1">
      <alignment horizontal="justify" vertical="top" wrapText="1"/>
    </xf>
    <xf numFmtId="2" fontId="20" fillId="0" borderId="0" xfId="0" applyNumberFormat="1" applyFont="1"/>
    <xf numFmtId="0" fontId="6" fillId="0" borderId="20" xfId="0" applyFont="1" applyBorder="1" applyAlignment="1">
      <alignment horizontal="right"/>
    </xf>
    <xf numFmtId="2" fontId="4" fillId="0" borderId="20" xfId="0" applyNumberFormat="1" applyFont="1" applyBorder="1" applyAlignment="1">
      <alignment horizontal="right"/>
    </xf>
    <xf numFmtId="167" fontId="4" fillId="0" borderId="20" xfId="0" applyNumberFormat="1" applyFont="1" applyBorder="1" applyAlignment="1">
      <alignment horizontal="right"/>
    </xf>
    <xf numFmtId="2" fontId="4" fillId="0" borderId="0" xfId="0" applyNumberFormat="1" applyFont="1"/>
    <xf numFmtId="2" fontId="4" fillId="0" borderId="21" xfId="0" applyNumberFormat="1" applyFont="1" applyBorder="1"/>
    <xf numFmtId="2" fontId="4" fillId="0" borderId="21" xfId="0" applyNumberFormat="1" applyFont="1" applyBorder="1" applyAlignment="1">
      <alignment horizontal="right"/>
    </xf>
    <xf numFmtId="0" fontId="4" fillId="0" borderId="20" xfId="0" applyFont="1" applyBorder="1" applyAlignment="1">
      <alignment horizontal="right"/>
    </xf>
    <xf numFmtId="2" fontId="6" fillId="0" borderId="21" xfId="0" applyNumberFormat="1" applyFont="1" applyBorder="1" applyAlignment="1">
      <alignment horizontal="right"/>
    </xf>
    <xf numFmtId="2" fontId="6" fillId="0" borderId="0" xfId="0" applyNumberFormat="1" applyFont="1"/>
    <xf numFmtId="0" fontId="5" fillId="0" borderId="0" xfId="0" applyFont="1" applyBorder="1" applyAlignment="1">
      <alignment vertical="top"/>
    </xf>
    <xf numFmtId="0" fontId="5" fillId="0" borderId="0" xfId="0" applyFont="1" applyBorder="1" applyAlignment="1">
      <alignment vertical="top" wrapText="1"/>
    </xf>
    <xf numFmtId="0" fontId="5" fillId="0" borderId="0" xfId="0" applyFont="1" applyBorder="1" applyAlignment="1">
      <alignment horizontal="right"/>
    </xf>
    <xf numFmtId="167" fontId="5" fillId="0" borderId="0" xfId="0" applyNumberFormat="1" applyFont="1" applyBorder="1" applyAlignment="1">
      <alignment horizontal="right"/>
    </xf>
    <xf numFmtId="0" fontId="0" fillId="0" borderId="0" xfId="0" applyAlignment="1">
      <alignment wrapText="1"/>
    </xf>
    <xf numFmtId="0" fontId="0" fillId="0" borderId="0" xfId="0"/>
    <xf numFmtId="0" fontId="12" fillId="0" borderId="0" xfId="0" applyFont="1" applyAlignment="1">
      <alignment horizontal="justify" vertical="top" wrapText="1"/>
    </xf>
    <xf numFmtId="0" fontId="4" fillId="0" borderId="0" xfId="0" applyFont="1" applyAlignment="1">
      <alignment horizontal="center" vertical="top"/>
    </xf>
    <xf numFmtId="0" fontId="6" fillId="0" borderId="0" xfId="0" applyFont="1" applyAlignment="1">
      <alignment horizontal="justify" wrapText="1"/>
    </xf>
    <xf numFmtId="0" fontId="6" fillId="0" borderId="0" xfId="0" applyFont="1" applyAlignment="1">
      <alignment horizontal="center" wrapText="1"/>
    </xf>
    <xf numFmtId="164" fontId="6" fillId="0" borderId="0" xfId="0" applyNumberFormat="1" applyFont="1"/>
    <xf numFmtId="0" fontId="5" fillId="0" borderId="0" xfId="0" applyFont="1" applyAlignment="1">
      <alignment horizontal="justify" wrapText="1"/>
    </xf>
    <xf numFmtId="0" fontId="6" fillId="0" borderId="0" xfId="0" applyFont="1" applyAlignment="1">
      <alignment horizontal="justify"/>
    </xf>
    <xf numFmtId="4" fontId="6" fillId="0" borderId="0" xfId="0" applyNumberFormat="1" applyFont="1"/>
    <xf numFmtId="0" fontId="5" fillId="0" borderId="0" xfId="0" applyFont="1" applyAlignment="1">
      <alignment horizontal="justify"/>
    </xf>
    <xf numFmtId="0" fontId="6" fillId="0" borderId="21" xfId="0" applyFont="1" applyBorder="1" applyAlignment="1">
      <alignment horizontal="justify"/>
    </xf>
    <xf numFmtId="0" fontId="6" fillId="0" borderId="21" xfId="0" applyFont="1" applyBorder="1"/>
    <xf numFmtId="4" fontId="6" fillId="0" borderId="21" xfId="0" applyNumberFormat="1" applyFont="1" applyBorder="1"/>
    <xf numFmtId="164" fontId="6" fillId="0" borderId="21" xfId="0" applyNumberFormat="1" applyFont="1" applyBorder="1"/>
    <xf numFmtId="0" fontId="6" fillId="0" borderId="0" xfId="0" applyFont="1" applyAlignment="1">
      <alignment horizontal="center" vertical="top"/>
    </xf>
    <xf numFmtId="4" fontId="4" fillId="0" borderId="0" xfId="9" applyNumberFormat="1" applyFont="1"/>
    <xf numFmtId="0" fontId="7" fillId="0" borderId="0" xfId="2" applyFill="1" applyProtection="1">
      <protection locked="0"/>
    </xf>
    <xf numFmtId="0" fontId="6" fillId="0" borderId="0" xfId="2" applyFont="1" applyFill="1" applyBorder="1" applyAlignment="1" applyProtection="1">
      <alignment horizontal="right"/>
      <protection locked="0"/>
    </xf>
    <xf numFmtId="4" fontId="6" fillId="0" borderId="0" xfId="2" applyNumberFormat="1" applyFont="1" applyFill="1" applyBorder="1" applyAlignment="1" applyProtection="1">
      <alignment horizontal="right"/>
      <protection locked="0"/>
    </xf>
    <xf numFmtId="0" fontId="28" fillId="0" borderId="0" xfId="2" applyFont="1" applyFill="1" applyAlignment="1" applyProtection="1">
      <alignment horizontal="left" vertical="center"/>
      <protection locked="0"/>
    </xf>
    <xf numFmtId="0" fontId="29" fillId="0" borderId="0" xfId="2" applyFont="1" applyFill="1" applyAlignment="1" applyProtection="1">
      <alignment horizontal="right" vertical="center"/>
      <protection locked="0"/>
    </xf>
    <xf numFmtId="0" fontId="6" fillId="0" borderId="0" xfId="2" applyFont="1" applyFill="1" applyAlignment="1" applyProtection="1">
      <alignment horizontal="left" vertical="top"/>
      <protection locked="0"/>
    </xf>
    <xf numFmtId="0" fontId="5" fillId="0" borderId="0" xfId="2" applyFont="1" applyFill="1" applyAlignment="1" applyProtection="1">
      <alignment horizontal="left" vertical="top"/>
      <protection locked="0"/>
    </xf>
    <xf numFmtId="0" fontId="6" fillId="0" borderId="0" xfId="2" applyFont="1" applyFill="1" applyAlignment="1" applyProtection="1">
      <alignment horizontal="right"/>
      <protection locked="0"/>
    </xf>
    <xf numFmtId="0" fontId="6" fillId="0" borderId="0" xfId="2" applyFont="1" applyFill="1" applyAlignment="1" applyProtection="1">
      <alignment horizontal="right" vertical="top"/>
      <protection locked="0"/>
    </xf>
    <xf numFmtId="0" fontId="6" fillId="0" borderId="0" xfId="2" applyFont="1" applyFill="1" applyBorder="1" applyAlignment="1" applyProtection="1">
      <alignment horizontal="justify" vertical="top" wrapText="1"/>
      <protection locked="0"/>
    </xf>
    <xf numFmtId="0" fontId="6" fillId="0" borderId="0" xfId="0" applyFont="1" applyFill="1" applyAlignment="1" applyProtection="1">
      <alignment horizontal="justify" vertical="top" wrapText="1"/>
      <protection locked="0"/>
    </xf>
    <xf numFmtId="0" fontId="6" fillId="0" borderId="0" xfId="4" applyFont="1" applyFill="1" applyAlignment="1" applyProtection="1">
      <alignment horizontal="justify" vertical="top" wrapText="1"/>
      <protection locked="0"/>
    </xf>
    <xf numFmtId="0" fontId="6" fillId="0" borderId="0" xfId="2" applyFont="1" applyFill="1" applyAlignment="1" applyProtection="1">
      <alignment horizontal="justify" vertical="top" wrapText="1"/>
      <protection locked="0"/>
    </xf>
    <xf numFmtId="0" fontId="6" fillId="0" borderId="0" xfId="3" applyFont="1" applyFill="1" applyAlignment="1" applyProtection="1">
      <alignment horizontal="justify" vertical="top" wrapText="1"/>
      <protection locked="0"/>
    </xf>
    <xf numFmtId="0" fontId="6" fillId="0" borderId="0" xfId="2" quotePrefix="1" applyFont="1" applyFill="1" applyAlignment="1" applyProtection="1">
      <alignment horizontal="right" vertical="top"/>
      <protection locked="0"/>
    </xf>
    <xf numFmtId="0" fontId="7" fillId="0" borderId="0" xfId="2" applyFill="1" applyAlignment="1">
      <alignment vertical="top"/>
    </xf>
    <xf numFmtId="0" fontId="6" fillId="0" borderId="0" xfId="2" applyFont="1" applyFill="1" applyAlignment="1">
      <alignment horizontal="right" vertical="top"/>
    </xf>
    <xf numFmtId="0" fontId="6" fillId="0" borderId="0" xfId="2" applyFont="1" applyFill="1" applyAlignment="1" applyProtection="1">
      <alignment horizontal="right" vertical="top" wrapText="1"/>
      <protection locked="0"/>
    </xf>
    <xf numFmtId="4" fontId="6" fillId="0" borderId="0" xfId="2" applyNumberFormat="1" applyFont="1" applyFill="1" applyAlignment="1" applyProtection="1">
      <alignment horizontal="right"/>
      <protection locked="0"/>
    </xf>
    <xf numFmtId="167" fontId="6" fillId="0" borderId="0" xfId="2" applyNumberFormat="1" applyFont="1" applyFill="1" applyAlignment="1" applyProtection="1">
      <alignment horizontal="right"/>
      <protection locked="0"/>
    </xf>
    <xf numFmtId="4" fontId="29" fillId="0" borderId="0" xfId="2" applyNumberFormat="1" applyFont="1" applyFill="1" applyAlignment="1" applyProtection="1">
      <alignment horizontal="right" vertical="center"/>
      <protection locked="0"/>
    </xf>
    <xf numFmtId="167" fontId="29" fillId="0" borderId="0" xfId="2" applyNumberFormat="1" applyFont="1" applyFill="1" applyAlignment="1" applyProtection="1">
      <alignment horizontal="right" vertical="center"/>
      <protection locked="0"/>
    </xf>
    <xf numFmtId="0" fontId="6" fillId="0" borderId="0" xfId="5" applyFont="1" applyFill="1" applyAlignment="1" applyProtection="1">
      <alignment horizontal="justify" vertical="top" wrapText="1"/>
      <protection locked="0"/>
    </xf>
    <xf numFmtId="0" fontId="6" fillId="0" borderId="0" xfId="5" applyFont="1" applyFill="1" applyAlignment="1" applyProtection="1">
      <alignment horizontal="right"/>
      <protection locked="0"/>
    </xf>
    <xf numFmtId="0" fontId="6" fillId="0" borderId="0" xfId="5" applyFont="1" applyFill="1" applyBorder="1" applyAlignment="1" applyProtection="1">
      <alignment horizontal="right"/>
      <protection locked="0"/>
    </xf>
    <xf numFmtId="0" fontId="6" fillId="0" borderId="0" xfId="3" applyFont="1" applyFill="1" applyAlignment="1" applyProtection="1">
      <alignment horizontal="right"/>
      <protection locked="0"/>
    </xf>
    <xf numFmtId="0" fontId="6" fillId="0" borderId="0" xfId="0" applyFont="1" applyFill="1" applyAlignment="1" applyProtection="1">
      <alignment horizontal="right"/>
      <protection locked="0"/>
    </xf>
    <xf numFmtId="0" fontId="6" fillId="0" borderId="0" xfId="2" applyFont="1" applyFill="1" applyAlignment="1">
      <alignment horizontal="right" vertical="top" wrapText="1"/>
    </xf>
    <xf numFmtId="0" fontId="7" fillId="0" borderId="0" xfId="2" applyFont="1" applyFill="1" applyAlignment="1">
      <alignment horizontal="right" vertical="top" wrapText="1"/>
    </xf>
    <xf numFmtId="4" fontId="7" fillId="0" borderId="0" xfId="2" applyNumberFormat="1" applyFill="1" applyAlignment="1">
      <alignment horizontal="right" vertical="top" wrapText="1"/>
    </xf>
    <xf numFmtId="167" fontId="7" fillId="0" borderId="0" xfId="2" applyNumberFormat="1" applyFill="1" applyAlignment="1">
      <alignment horizontal="right" vertical="top" wrapText="1"/>
    </xf>
    <xf numFmtId="0" fontId="30" fillId="0" borderId="0" xfId="2" applyFont="1" applyFill="1" applyAlignment="1" applyProtection="1">
      <alignment horizontal="right" vertical="top"/>
      <protection locked="0"/>
    </xf>
    <xf numFmtId="0" fontId="31" fillId="0" borderId="0" xfId="2" applyFont="1" applyFill="1" applyBorder="1" applyAlignment="1" applyProtection="1">
      <alignment horizontal="left" vertical="center"/>
      <protection locked="0"/>
    </xf>
    <xf numFmtId="4" fontId="31" fillId="0" borderId="0" xfId="2" applyNumberFormat="1" applyFont="1" applyFill="1" applyBorder="1" applyAlignment="1" applyProtection="1">
      <alignment horizontal="right" vertical="center"/>
      <protection locked="0"/>
    </xf>
    <xf numFmtId="0" fontId="31" fillId="0" borderId="0" xfId="2" applyFont="1" applyFill="1" applyAlignment="1" applyProtection="1">
      <alignment horizontal="right" vertical="top"/>
      <protection locked="0"/>
    </xf>
    <xf numFmtId="0" fontId="6" fillId="0" borderId="0" xfId="2" applyFont="1" applyFill="1" applyAlignment="1" applyProtection="1">
      <alignment vertical="top" wrapText="1"/>
      <protection locked="0"/>
    </xf>
    <xf numFmtId="0" fontId="7" fillId="0" borderId="0" xfId="0" applyFont="1" applyFill="1" applyBorder="1" applyAlignment="1" applyProtection="1">
      <alignment vertical="top" wrapText="1"/>
      <protection locked="0"/>
    </xf>
    <xf numFmtId="0" fontId="6" fillId="0" borderId="0" xfId="0" applyFont="1" applyFill="1" applyBorder="1" applyAlignment="1" applyProtection="1">
      <alignment vertical="top" wrapText="1"/>
      <protection locked="0"/>
    </xf>
    <xf numFmtId="0" fontId="5" fillId="0" borderId="0" xfId="2" applyFont="1" applyFill="1" applyBorder="1" applyAlignment="1" applyProtection="1">
      <alignment horizontal="right"/>
      <protection locked="0"/>
    </xf>
    <xf numFmtId="4" fontId="5" fillId="0" borderId="0" xfId="2" applyNumberFormat="1" applyFont="1" applyFill="1" applyBorder="1" applyAlignment="1" applyProtection="1">
      <alignment horizontal="right"/>
      <protection locked="0"/>
    </xf>
    <xf numFmtId="0" fontId="41" fillId="0" borderId="0" xfId="2" applyFont="1" applyFill="1" applyBorder="1" applyAlignment="1" applyProtection="1">
      <alignment horizontal="left" vertical="center" wrapText="1"/>
      <protection locked="0"/>
    </xf>
    <xf numFmtId="0" fontId="41" fillId="0" borderId="0" xfId="2" applyFont="1" applyFill="1" applyBorder="1" applyAlignment="1" applyProtection="1">
      <alignment horizontal="left" vertical="center"/>
      <protection locked="0"/>
    </xf>
    <xf numFmtId="0" fontId="5" fillId="0" borderId="0" xfId="2" applyFont="1" applyFill="1" applyBorder="1" applyAlignment="1" applyProtection="1">
      <alignment horizontal="right" vertical="top"/>
      <protection locked="0"/>
    </xf>
    <xf numFmtId="0" fontId="7" fillId="0" borderId="0" xfId="2" applyFill="1" applyAlignment="1" applyProtection="1">
      <alignment vertical="top"/>
      <protection locked="0"/>
    </xf>
    <xf numFmtId="0" fontId="5" fillId="0" borderId="0" xfId="2" applyFont="1" applyFill="1" applyAlignment="1" applyProtection="1">
      <alignment horizontal="left" vertical="top" wrapText="1"/>
      <protection locked="0"/>
    </xf>
    <xf numFmtId="0" fontId="7" fillId="0" borderId="0" xfId="2" applyFont="1" applyFill="1" applyAlignment="1" applyProtection="1">
      <alignment horizontal="right" vertical="top" wrapText="1"/>
      <protection locked="0"/>
    </xf>
    <xf numFmtId="4" fontId="7" fillId="0" borderId="0" xfId="2" applyNumberFormat="1" applyFill="1" applyAlignment="1" applyProtection="1">
      <alignment horizontal="right" vertical="top" wrapText="1"/>
      <protection locked="0"/>
    </xf>
    <xf numFmtId="167" fontId="7" fillId="0" borderId="0" xfId="2" applyNumberFormat="1" applyFill="1" applyAlignment="1" applyProtection="1">
      <alignment horizontal="right" vertical="top" wrapText="1"/>
      <protection locked="0"/>
    </xf>
    <xf numFmtId="167" fontId="6" fillId="0" borderId="0" xfId="2" applyNumberFormat="1" applyFont="1" applyFill="1" applyBorder="1" applyAlignment="1" applyProtection="1">
      <alignment horizontal="right"/>
      <protection locked="0"/>
    </xf>
    <xf numFmtId="2" fontId="6" fillId="0" borderId="0" xfId="2" applyNumberFormat="1" applyFont="1" applyFill="1" applyBorder="1" applyAlignment="1" applyProtection="1">
      <alignment horizontal="right"/>
      <protection locked="0"/>
    </xf>
    <xf numFmtId="2" fontId="6" fillId="0" borderId="0" xfId="2" applyNumberFormat="1" applyFont="1" applyFill="1" applyAlignment="1" applyProtection="1">
      <alignment horizontal="right"/>
      <protection locked="0"/>
    </xf>
    <xf numFmtId="0" fontId="0" fillId="0" borderId="0" xfId="0" applyAlignment="1">
      <alignment wrapText="1"/>
    </xf>
    <xf numFmtId="0" fontId="0" fillId="0" borderId="0" xfId="0"/>
    <xf numFmtId="0" fontId="0" fillId="0" borderId="0" xfId="0" applyFill="1" applyAlignment="1">
      <alignment horizontal="left" vertical="top" wrapText="1"/>
    </xf>
    <xf numFmtId="4" fontId="6" fillId="0" borderId="6" xfId="2" applyNumberFormat="1" applyFont="1" applyFill="1" applyBorder="1" applyAlignment="1" applyProtection="1">
      <alignment horizontal="right"/>
      <protection locked="0"/>
    </xf>
    <xf numFmtId="167" fontId="6" fillId="0" borderId="7" xfId="2" applyNumberFormat="1" applyFont="1" applyFill="1" applyBorder="1" applyAlignment="1" applyProtection="1">
      <alignment horizontal="right"/>
      <protection locked="0"/>
    </xf>
    <xf numFmtId="167" fontId="7" fillId="0" borderId="0" xfId="2" applyNumberFormat="1" applyFill="1" applyProtection="1">
      <protection locked="0"/>
    </xf>
    <xf numFmtId="167" fontId="6" fillId="0" borderId="0" xfId="2" applyNumberFormat="1" applyFont="1" applyFill="1" applyAlignment="1" applyProtection="1">
      <alignment horizontal="justify" vertical="top" wrapText="1"/>
      <protection locked="0"/>
    </xf>
    <xf numFmtId="167" fontId="6" fillId="0" borderId="0" xfId="5" applyNumberFormat="1" applyFont="1" applyFill="1" applyBorder="1" applyAlignment="1" applyProtection="1">
      <alignment horizontal="right"/>
      <protection locked="0"/>
    </xf>
    <xf numFmtId="0" fontId="30" fillId="0" borderId="5" xfId="2" applyFont="1" applyFill="1" applyBorder="1" applyAlignment="1" applyProtection="1">
      <alignment horizontal="right" vertical="top"/>
      <protection locked="0"/>
    </xf>
    <xf numFmtId="0" fontId="16" fillId="0" borderId="6" xfId="0" applyFont="1" applyBorder="1"/>
    <xf numFmtId="0" fontId="31" fillId="0" borderId="6" xfId="2" applyFont="1" applyFill="1" applyBorder="1" applyAlignment="1" applyProtection="1">
      <alignment horizontal="left" vertical="center"/>
      <protection locked="0"/>
    </xf>
    <xf numFmtId="4" fontId="5" fillId="0" borderId="7" xfId="2" applyNumberFormat="1" applyFont="1" applyFill="1" applyBorder="1" applyAlignment="1" applyProtection="1">
      <alignment horizontal="right" vertical="center"/>
      <protection locked="0"/>
    </xf>
    <xf numFmtId="0" fontId="5" fillId="0" borderId="5" xfId="2" applyFont="1" applyFill="1" applyBorder="1" applyAlignment="1" applyProtection="1">
      <alignment horizontal="left" vertical="center"/>
      <protection locked="0"/>
    </xf>
    <xf numFmtId="0" fontId="5" fillId="0" borderId="6" xfId="2" applyFont="1" applyFill="1" applyBorder="1" applyAlignment="1" applyProtection="1">
      <alignment horizontal="left" vertical="center"/>
      <protection locked="0"/>
    </xf>
    <xf numFmtId="0" fontId="29" fillId="0" borderId="6" xfId="2" applyFont="1" applyFill="1" applyBorder="1" applyAlignment="1" applyProtection="1">
      <alignment horizontal="right" vertical="center"/>
      <protection locked="0"/>
    </xf>
    <xf numFmtId="4" fontId="29" fillId="0" borderId="6" xfId="2" applyNumberFormat="1" applyFont="1" applyFill="1" applyBorder="1" applyAlignment="1" applyProtection="1">
      <alignment horizontal="right" vertical="center"/>
      <protection locked="0"/>
    </xf>
    <xf numFmtId="4" fontId="29" fillId="0" borderId="7" xfId="2" applyNumberFormat="1" applyFont="1" applyFill="1" applyBorder="1" applyAlignment="1" applyProtection="1">
      <alignment horizontal="right" vertical="center"/>
      <protection locked="0"/>
    </xf>
    <xf numFmtId="2" fontId="7" fillId="0" borderId="0" xfId="2" applyNumberFormat="1" applyFill="1" applyProtection="1">
      <protection locked="0"/>
    </xf>
    <xf numFmtId="2" fontId="6" fillId="0" borderId="0" xfId="5" applyNumberFormat="1" applyFont="1" applyFill="1" applyBorder="1" applyAlignment="1" applyProtection="1">
      <alignment horizontal="right"/>
      <protection locked="0"/>
    </xf>
    <xf numFmtId="2" fontId="6" fillId="0" borderId="0" xfId="3" applyNumberFormat="1" applyFont="1" applyFill="1" applyBorder="1" applyAlignment="1" applyProtection="1">
      <alignment horizontal="right"/>
      <protection locked="0"/>
    </xf>
    <xf numFmtId="2" fontId="6" fillId="0" borderId="0" xfId="0" applyNumberFormat="1" applyFont="1" applyFill="1" applyBorder="1" applyAlignment="1" applyProtection="1">
      <alignment horizontal="right"/>
      <protection locked="0"/>
    </xf>
    <xf numFmtId="167" fontId="5" fillId="0" borderId="7" xfId="2" applyNumberFormat="1" applyFont="1" applyFill="1" applyBorder="1" applyAlignment="1" applyProtection="1">
      <alignment horizontal="right" vertical="center"/>
      <protection locked="0"/>
    </xf>
    <xf numFmtId="0" fontId="5" fillId="0" borderId="5" xfId="2" applyFont="1" applyFill="1" applyBorder="1" applyAlignment="1">
      <alignment horizontal="center" vertical="top"/>
    </xf>
    <xf numFmtId="0" fontId="6" fillId="0" borderId="11" xfId="2" applyFont="1" applyFill="1" applyBorder="1" applyAlignment="1" applyProtection="1">
      <alignment horizontal="right" vertical="center"/>
      <protection locked="0"/>
    </xf>
    <xf numFmtId="4" fontId="6" fillId="0" borderId="11" xfId="2" applyNumberFormat="1" applyFont="1" applyFill="1" applyBorder="1" applyAlignment="1" applyProtection="1">
      <alignment horizontal="right" vertical="center"/>
      <protection locked="0"/>
    </xf>
    <xf numFmtId="0" fontId="6" fillId="0" borderId="22" xfId="2" applyFont="1" applyFill="1" applyBorder="1" applyAlignment="1" applyProtection="1">
      <alignment horizontal="right"/>
      <protection locked="0"/>
    </xf>
    <xf numFmtId="0" fontId="5" fillId="0" borderId="22" xfId="2" applyFont="1" applyFill="1" applyBorder="1" applyAlignment="1" applyProtection="1">
      <alignment horizontal="left"/>
      <protection locked="0"/>
    </xf>
    <xf numFmtId="0" fontId="5" fillId="0" borderId="16" xfId="2" applyFont="1" applyFill="1" applyBorder="1" applyAlignment="1" applyProtection="1">
      <alignment horizontal="right" vertical="top"/>
      <protection locked="0"/>
    </xf>
    <xf numFmtId="0" fontId="5" fillId="0" borderId="22" xfId="2" applyFont="1" applyFill="1" applyBorder="1" applyAlignment="1" applyProtection="1">
      <alignment horizontal="left" vertical="top"/>
      <protection locked="0"/>
    </xf>
    <xf numFmtId="0" fontId="5" fillId="0" borderId="22" xfId="2" applyFont="1" applyFill="1" applyBorder="1" applyAlignment="1" applyProtection="1">
      <alignment horizontal="right"/>
      <protection locked="0"/>
    </xf>
    <xf numFmtId="4" fontId="5" fillId="0" borderId="22" xfId="2" applyNumberFormat="1" applyFont="1" applyFill="1" applyBorder="1" applyAlignment="1" applyProtection="1">
      <alignment horizontal="right"/>
      <protection locked="0"/>
    </xf>
    <xf numFmtId="167" fontId="5" fillId="0" borderId="24" xfId="2" applyNumberFormat="1" applyFont="1" applyFill="1" applyBorder="1" applyAlignment="1" applyProtection="1">
      <alignment horizontal="right"/>
      <protection locked="0"/>
    </xf>
    <xf numFmtId="0" fontId="5" fillId="0" borderId="1" xfId="2" applyFont="1" applyFill="1" applyBorder="1" applyAlignment="1" applyProtection="1">
      <alignment horizontal="right" vertical="top"/>
      <protection locked="0"/>
    </xf>
    <xf numFmtId="0" fontId="5" fillId="0" borderId="0" xfId="2" applyFont="1" applyFill="1" applyBorder="1" applyAlignment="1" applyProtection="1">
      <alignment horizontal="left" vertical="top"/>
      <protection locked="0"/>
    </xf>
    <xf numFmtId="167" fontId="5" fillId="0" borderId="2" xfId="2" applyNumberFormat="1" applyFont="1" applyFill="1" applyBorder="1" applyAlignment="1" applyProtection="1">
      <alignment horizontal="right"/>
      <protection locked="0"/>
    </xf>
    <xf numFmtId="0" fontId="5" fillId="0" borderId="25" xfId="2" applyFont="1" applyFill="1" applyBorder="1" applyAlignment="1" applyProtection="1">
      <alignment horizontal="right" vertical="top"/>
      <protection locked="0"/>
    </xf>
    <xf numFmtId="0" fontId="5" fillId="0" borderId="23" xfId="2" applyFont="1" applyFill="1" applyBorder="1" applyAlignment="1" applyProtection="1">
      <alignment horizontal="left" vertical="top"/>
      <protection locked="0"/>
    </xf>
    <xf numFmtId="0" fontId="5" fillId="0" borderId="23" xfId="2" applyFont="1" applyFill="1" applyBorder="1" applyAlignment="1" applyProtection="1">
      <alignment horizontal="right"/>
      <protection locked="0"/>
    </xf>
    <xf numFmtId="4" fontId="5" fillId="0" borderId="23" xfId="2" applyNumberFormat="1" applyFont="1" applyFill="1" applyBorder="1" applyAlignment="1" applyProtection="1">
      <alignment horizontal="right"/>
      <protection locked="0"/>
    </xf>
    <xf numFmtId="167" fontId="5" fillId="0" borderId="26" xfId="2" applyNumberFormat="1" applyFont="1" applyFill="1" applyBorder="1" applyAlignment="1" applyProtection="1">
      <alignment horizontal="right"/>
      <protection locked="0"/>
    </xf>
    <xf numFmtId="0" fontId="5" fillId="0" borderId="11" xfId="2" applyFont="1" applyFill="1" applyBorder="1" applyAlignment="1" applyProtection="1">
      <alignment horizontal="left"/>
      <protection locked="0"/>
    </xf>
    <xf numFmtId="4" fontId="25" fillId="0" borderId="3" xfId="2" applyNumberFormat="1" applyFont="1" applyFill="1" applyBorder="1" applyAlignment="1" applyProtection="1">
      <alignment horizontal="center" vertical="center"/>
      <protection locked="0"/>
    </xf>
    <xf numFmtId="0" fontId="5" fillId="0" borderId="10" xfId="2" applyFont="1" applyFill="1" applyBorder="1" applyAlignment="1" applyProtection="1">
      <alignment horizontal="center" vertical="center"/>
      <protection locked="0"/>
    </xf>
    <xf numFmtId="0" fontId="30" fillId="0" borderId="10" xfId="2" applyFont="1" applyFill="1" applyBorder="1" applyAlignment="1" applyProtection="1">
      <alignment horizontal="right" vertical="top"/>
      <protection locked="0"/>
    </xf>
    <xf numFmtId="0" fontId="5" fillId="0" borderId="11" xfId="2" applyFont="1" applyFill="1" applyBorder="1" applyAlignment="1" applyProtection="1">
      <alignment vertical="center" wrapText="1"/>
      <protection locked="0"/>
    </xf>
    <xf numFmtId="167" fontId="5" fillId="0" borderId="3" xfId="2" applyNumberFormat="1" applyFont="1" applyFill="1" applyBorder="1" applyAlignment="1" applyProtection="1">
      <alignment horizontal="right"/>
      <protection locked="0"/>
    </xf>
    <xf numFmtId="0" fontId="27" fillId="0" borderId="0" xfId="2" applyFont="1" applyFill="1" applyAlignment="1" applyProtection="1">
      <alignment vertical="top"/>
      <protection locked="0"/>
    </xf>
    <xf numFmtId="0" fontId="4" fillId="0" borderId="0" xfId="0" applyNumberFormat="1" applyFont="1" applyBorder="1" applyAlignment="1">
      <alignment horizontal="left" wrapText="1"/>
    </xf>
    <xf numFmtId="49" fontId="4" fillId="0" borderId="0" xfId="0" applyNumberFormat="1" applyFont="1" applyBorder="1" applyAlignment="1">
      <alignment horizontal="center" wrapText="1"/>
    </xf>
    <xf numFmtId="2" fontId="4" fillId="0" borderId="0" xfId="0" applyNumberFormat="1" applyFont="1" applyBorder="1" applyAlignment="1">
      <alignment wrapText="1"/>
    </xf>
    <xf numFmtId="0" fontId="4" fillId="0" borderId="0" xfId="0" applyFont="1" applyBorder="1" applyAlignment="1">
      <alignment wrapText="1"/>
    </xf>
    <xf numFmtId="0" fontId="7" fillId="0" borderId="3" xfId="2" applyBorder="1" applyAlignment="1">
      <alignment horizontal="right" vertical="top" wrapText="1"/>
    </xf>
    <xf numFmtId="49" fontId="4" fillId="0" borderId="0" xfId="0" applyNumberFormat="1" applyFont="1" applyBorder="1" applyAlignment="1">
      <alignment horizontal="left" wrapText="1"/>
    </xf>
    <xf numFmtId="168" fontId="33" fillId="0" borderId="0" xfId="7" applyFont="1" applyBorder="1" applyAlignment="1" applyProtection="1">
      <alignment horizontal="justify" vertical="top" wrapText="1"/>
    </xf>
    <xf numFmtId="168" fontId="33" fillId="0" borderId="0" xfId="7" applyFont="1" applyAlignment="1" applyProtection="1">
      <alignment horizontal="left" vertical="top" wrapText="1"/>
    </xf>
    <xf numFmtId="168" fontId="33" fillId="0" borderId="0" xfId="7" applyFont="1" applyAlignment="1" applyProtection="1">
      <alignment horizontal="right" wrapText="1"/>
    </xf>
    <xf numFmtId="0" fontId="4" fillId="0" borderId="0" xfId="0" applyNumberFormat="1" applyFont="1" applyAlignment="1">
      <alignment horizontal="right" vertical="top" wrapText="1"/>
    </xf>
    <xf numFmtId="0" fontId="4" fillId="0" borderId="0" xfId="0" applyNumberFormat="1" applyFont="1" applyAlignment="1">
      <alignment horizontal="left" vertical="top" wrapText="1"/>
    </xf>
    <xf numFmtId="49" fontId="4" fillId="0" borderId="0" xfId="0" applyNumberFormat="1" applyFont="1" applyAlignment="1">
      <alignment horizontal="center" wrapText="1"/>
    </xf>
    <xf numFmtId="49" fontId="34" fillId="0" borderId="6" xfId="0" applyNumberFormat="1" applyFont="1" applyBorder="1" applyAlignment="1">
      <alignment horizontal="center" wrapText="1"/>
    </xf>
    <xf numFmtId="2" fontId="34" fillId="0" borderId="6" xfId="0" applyNumberFormat="1" applyFont="1" applyBorder="1" applyAlignment="1">
      <alignment horizontal="center" wrapText="1"/>
    </xf>
    <xf numFmtId="4" fontId="34" fillId="0" borderId="6" xfId="0" applyNumberFormat="1" applyFont="1" applyBorder="1" applyAlignment="1">
      <alignment horizontal="center" wrapText="1"/>
    </xf>
    <xf numFmtId="4" fontId="34" fillId="0" borderId="7" xfId="0" applyNumberFormat="1" applyFont="1" applyBorder="1" applyAlignment="1">
      <alignment horizontal="center" wrapText="1"/>
    </xf>
    <xf numFmtId="0" fontId="16" fillId="0" borderId="5" xfId="0" applyNumberFormat="1" applyFont="1" applyBorder="1" applyAlignment="1">
      <alignment horizontal="center" vertical="top" wrapText="1"/>
    </xf>
    <xf numFmtId="0" fontId="16" fillId="0" borderId="6" xfId="0" applyNumberFormat="1" applyFont="1" applyBorder="1" applyAlignment="1">
      <alignment horizontal="left" vertical="top" wrapText="1"/>
    </xf>
    <xf numFmtId="49" fontId="4" fillId="0" borderId="6" xfId="0" applyNumberFormat="1" applyFont="1" applyBorder="1" applyAlignment="1">
      <alignment horizontal="center" wrapText="1"/>
    </xf>
    <xf numFmtId="2" fontId="4" fillId="0" borderId="6" xfId="0" applyNumberFormat="1" applyFont="1" applyBorder="1" applyAlignment="1">
      <alignment horizontal="center" wrapText="1"/>
    </xf>
    <xf numFmtId="4" fontId="4" fillId="0" borderId="6" xfId="0" applyNumberFormat="1" applyFont="1" applyBorder="1" applyAlignment="1">
      <alignment horizontal="center" wrapText="1"/>
    </xf>
    <xf numFmtId="4" fontId="4" fillId="0" borderId="7" xfId="0" applyNumberFormat="1" applyFont="1" applyBorder="1" applyAlignment="1">
      <alignment horizontal="center" wrapText="1"/>
    </xf>
    <xf numFmtId="2" fontId="4" fillId="0" borderId="0" xfId="0" applyNumberFormat="1" applyFont="1" applyAlignment="1">
      <alignment horizontal="center" wrapText="1"/>
    </xf>
    <xf numFmtId="167" fontId="4" fillId="0" borderId="0" xfId="0" applyNumberFormat="1" applyFont="1" applyAlignment="1">
      <alignment horizontal="center" wrapText="1"/>
    </xf>
    <xf numFmtId="0" fontId="4" fillId="0" borderId="21" xfId="0" applyNumberFormat="1" applyFont="1" applyBorder="1" applyAlignment="1">
      <alignment horizontal="right" vertical="top" wrapText="1"/>
    </xf>
    <xf numFmtId="0" fontId="4" fillId="0" borderId="21" xfId="0" applyNumberFormat="1" applyFont="1" applyBorder="1" applyAlignment="1">
      <alignment horizontal="left" vertical="top" wrapText="1"/>
    </xf>
    <xf numFmtId="49" fontId="4" fillId="0" borderId="21" xfId="0" applyNumberFormat="1" applyFont="1" applyBorder="1" applyAlignment="1">
      <alignment horizontal="center" wrapText="1"/>
    </xf>
    <xf numFmtId="2" fontId="4" fillId="0" borderId="21" xfId="0" applyNumberFormat="1" applyFont="1" applyBorder="1" applyAlignment="1">
      <alignment horizontal="center" wrapText="1"/>
    </xf>
    <xf numFmtId="4" fontId="4" fillId="0" borderId="21" xfId="0" applyNumberFormat="1" applyFont="1" applyBorder="1" applyAlignment="1">
      <alignment horizontal="center" wrapText="1"/>
    </xf>
    <xf numFmtId="167" fontId="4" fillId="0" borderId="21" xfId="0" applyNumberFormat="1" applyFont="1" applyBorder="1" applyAlignment="1">
      <alignment horizontal="center" wrapText="1"/>
    </xf>
    <xf numFmtId="0" fontId="16" fillId="0" borderId="0" xfId="0" applyNumberFormat="1" applyFont="1" applyAlignment="1">
      <alignment horizontal="right" vertical="top" wrapText="1"/>
    </xf>
    <xf numFmtId="0" fontId="16" fillId="0" borderId="0" xfId="0" applyNumberFormat="1" applyFont="1" applyAlignment="1">
      <alignment horizontal="left" vertical="top" wrapText="1"/>
    </xf>
    <xf numFmtId="4" fontId="4" fillId="0" borderId="0" xfId="0" applyNumberFormat="1" applyFont="1" applyAlignment="1">
      <alignment horizontal="center" wrapText="1"/>
    </xf>
    <xf numFmtId="167" fontId="16" fillId="0" borderId="7" xfId="0" applyNumberFormat="1" applyFont="1" applyBorder="1" applyAlignment="1">
      <alignment horizontal="center" wrapText="1"/>
    </xf>
    <xf numFmtId="0" fontId="4" fillId="0" borderId="0" xfId="0" applyFont="1" applyAlignment="1">
      <alignment wrapText="1"/>
    </xf>
    <xf numFmtId="0" fontId="4" fillId="0" borderId="0" xfId="0" applyNumberFormat="1" applyFont="1" applyBorder="1" applyAlignment="1">
      <alignment horizontal="left" vertical="top" wrapText="1"/>
    </xf>
    <xf numFmtId="0" fontId="4" fillId="0" borderId="0" xfId="10" applyNumberFormat="1" applyFont="1" applyAlignment="1">
      <alignment horizontal="left" vertical="top" wrapText="1"/>
    </xf>
    <xf numFmtId="49" fontId="4" fillId="0" borderId="0" xfId="10" applyNumberFormat="1" applyFont="1" applyAlignment="1">
      <alignment horizontal="left" wrapText="1"/>
    </xf>
    <xf numFmtId="0" fontId="4" fillId="0" borderId="0" xfId="10" quotePrefix="1" applyNumberFormat="1" applyFont="1" applyAlignment="1">
      <alignment horizontal="left" vertical="top" wrapText="1"/>
    </xf>
    <xf numFmtId="49" fontId="4" fillId="0" borderId="0" xfId="10" applyNumberFormat="1" applyFont="1" applyAlignment="1">
      <alignment horizontal="center" wrapText="1"/>
    </xf>
    <xf numFmtId="0" fontId="6" fillId="0" borderId="0" xfId="0" applyFont="1" applyAlignment="1">
      <alignment wrapText="1"/>
    </xf>
    <xf numFmtId="49" fontId="6" fillId="0" borderId="0" xfId="0" applyNumberFormat="1" applyFont="1" applyAlignment="1">
      <alignment horizontal="justify" vertical="top" wrapText="1"/>
    </xf>
    <xf numFmtId="49" fontId="6" fillId="0" borderId="0" xfId="0" quotePrefix="1" applyNumberFormat="1" applyFont="1" applyAlignment="1">
      <alignment horizontal="justify" vertical="top" wrapText="1"/>
    </xf>
    <xf numFmtId="0" fontId="43" fillId="0" borderId="0" xfId="0" applyNumberFormat="1" applyFont="1" applyAlignment="1">
      <alignment horizontal="left" vertical="top" wrapText="1"/>
    </xf>
    <xf numFmtId="0" fontId="15" fillId="0" borderId="0" xfId="0" applyNumberFormat="1" applyFont="1" applyAlignment="1">
      <alignment horizontal="right" vertical="top" wrapText="1"/>
    </xf>
    <xf numFmtId="0" fontId="6" fillId="0" borderId="0" xfId="0" applyNumberFormat="1" applyFont="1" applyAlignment="1">
      <alignment horizontal="left" vertical="top" wrapText="1"/>
    </xf>
    <xf numFmtId="2" fontId="6" fillId="0" borderId="0" xfId="0" applyNumberFormat="1" applyFont="1" applyAlignment="1">
      <alignment horizontal="center" wrapText="1"/>
    </xf>
    <xf numFmtId="49" fontId="6" fillId="0" borderId="0" xfId="0" applyNumberFormat="1" applyFont="1" applyFill="1" applyAlignment="1">
      <alignment vertical="top" wrapText="1"/>
    </xf>
    <xf numFmtId="0" fontId="6" fillId="0" borderId="0" xfId="0" applyFont="1" applyFill="1" applyBorder="1" applyAlignment="1">
      <alignment horizontal="justify" vertical="top" wrapText="1"/>
    </xf>
    <xf numFmtId="49" fontId="6" fillId="0" borderId="0" xfId="0" applyNumberFormat="1" applyFont="1" applyAlignment="1" applyProtection="1">
      <alignment horizontal="left" vertical="top" wrapText="1"/>
    </xf>
    <xf numFmtId="0" fontId="6" fillId="0" borderId="0" xfId="0" applyNumberFormat="1" applyFont="1" applyAlignment="1">
      <alignment horizontal="justify" vertical="top" wrapText="1"/>
    </xf>
    <xf numFmtId="49" fontId="6" fillId="0" borderId="0" xfId="0" applyNumberFormat="1" applyFont="1" applyFill="1" applyAlignment="1" applyProtection="1">
      <alignment horizontal="justify" vertical="top" wrapText="1"/>
    </xf>
    <xf numFmtId="49" fontId="6" fillId="0" borderId="0" xfId="0" quotePrefix="1" applyNumberFormat="1" applyFont="1" applyAlignment="1">
      <alignment horizontal="left" vertical="top" wrapText="1"/>
    </xf>
    <xf numFmtId="49" fontId="6" fillId="0" borderId="0" xfId="0" applyNumberFormat="1" applyFont="1" applyFill="1" applyAlignment="1" applyProtection="1">
      <alignment horizontal="left" vertical="top" wrapText="1"/>
    </xf>
    <xf numFmtId="49" fontId="6" fillId="0" borderId="0" xfId="0" quotePrefix="1" applyNumberFormat="1" applyFont="1" applyFill="1" applyAlignment="1" applyProtection="1">
      <alignment horizontal="left" vertical="top" wrapText="1"/>
    </xf>
    <xf numFmtId="49" fontId="27" fillId="0" borderId="21" xfId="0" quotePrefix="1" applyNumberFormat="1" applyFont="1" applyFill="1" applyBorder="1" applyAlignment="1" applyProtection="1">
      <alignment horizontal="left" vertical="top" wrapText="1"/>
    </xf>
    <xf numFmtId="0" fontId="6" fillId="0" borderId="0" xfId="10" applyNumberFormat="1" applyFont="1" applyAlignment="1" applyProtection="1">
      <alignment horizontal="left" vertical="top" wrapText="1"/>
    </xf>
    <xf numFmtId="0" fontId="6" fillId="0" borderId="0" xfId="8" applyNumberFormat="1" applyFont="1" applyBorder="1" applyAlignment="1" applyProtection="1">
      <alignment horizontal="left" vertical="top" wrapText="1"/>
    </xf>
    <xf numFmtId="49" fontId="6" fillId="0" borderId="0" xfId="10" applyNumberFormat="1" applyFont="1" applyFill="1" applyAlignment="1">
      <alignment vertical="top" wrapText="1"/>
    </xf>
    <xf numFmtId="49" fontId="6" fillId="0" borderId="0" xfId="10" applyNumberFormat="1" applyFont="1" applyFill="1" applyAlignment="1">
      <alignment wrapText="1"/>
    </xf>
    <xf numFmtId="49" fontId="6" fillId="0" borderId="0" xfId="10" quotePrefix="1" applyNumberFormat="1" applyFont="1" applyFill="1" applyAlignment="1">
      <alignment wrapText="1"/>
    </xf>
    <xf numFmtId="167" fontId="4" fillId="0" borderId="0" xfId="0" applyNumberFormat="1" applyFont="1" applyAlignment="1">
      <alignment wrapText="1"/>
    </xf>
    <xf numFmtId="167" fontId="6" fillId="0" borderId="0" xfId="0" applyNumberFormat="1" applyFont="1" applyAlignment="1">
      <alignment horizontal="center" wrapText="1"/>
    </xf>
    <xf numFmtId="2" fontId="4" fillId="0" borderId="0" xfId="0" applyNumberFormat="1" applyFont="1" applyAlignment="1">
      <alignment wrapText="1"/>
    </xf>
    <xf numFmtId="0" fontId="6" fillId="0" borderId="0" xfId="0" applyNumberFormat="1" applyFont="1" applyFill="1" applyAlignment="1" applyProtection="1">
      <alignment horizontal="left" vertical="top" wrapText="1"/>
    </xf>
    <xf numFmtId="4" fontId="16" fillId="0" borderId="0" xfId="0" applyNumberFormat="1" applyFont="1" applyAlignment="1">
      <alignment horizontal="center" wrapText="1"/>
    </xf>
    <xf numFmtId="0" fontId="16" fillId="0" borderId="6" xfId="0" applyFont="1" applyBorder="1" applyAlignment="1">
      <alignment wrapText="1"/>
    </xf>
    <xf numFmtId="4" fontId="35" fillId="0" borderId="7" xfId="0" applyNumberFormat="1" applyFont="1" applyBorder="1" applyAlignment="1">
      <alignment horizontal="center" wrapText="1"/>
    </xf>
    <xf numFmtId="49" fontId="16" fillId="0" borderId="0" xfId="0" applyNumberFormat="1" applyFont="1" applyAlignment="1">
      <alignment horizontal="center" wrapText="1"/>
    </xf>
    <xf numFmtId="2" fontId="16" fillId="0" borderId="0" xfId="0" applyNumberFormat="1" applyFont="1" applyAlignment="1">
      <alignment horizontal="center" wrapText="1"/>
    </xf>
    <xf numFmtId="49" fontId="6" fillId="0" borderId="0" xfId="10" quotePrefix="1" applyNumberFormat="1" applyFont="1" applyAlignment="1" applyProtection="1">
      <alignment horizontal="left" vertical="top" wrapText="1"/>
    </xf>
    <xf numFmtId="0" fontId="4" fillId="0" borderId="10" xfId="0" applyNumberFormat="1" applyFont="1" applyBorder="1" applyAlignment="1">
      <alignment horizontal="right" vertical="top" wrapText="1"/>
    </xf>
    <xf numFmtId="0" fontId="16" fillId="0" borderId="11" xfId="0" applyNumberFormat="1" applyFont="1" applyBorder="1" applyAlignment="1">
      <alignment horizontal="left" vertical="top" wrapText="1"/>
    </xf>
    <xf numFmtId="49" fontId="4" fillId="0" borderId="11" xfId="0" applyNumberFormat="1" applyFont="1" applyBorder="1" applyAlignment="1">
      <alignment horizontal="center" wrapText="1"/>
    </xf>
    <xf numFmtId="2" fontId="4" fillId="0" borderId="11" xfId="0" applyNumberFormat="1" applyFont="1" applyBorder="1" applyAlignment="1">
      <alignment horizontal="center" wrapText="1"/>
    </xf>
    <xf numFmtId="4" fontId="4" fillId="0" borderId="11" xfId="0" applyNumberFormat="1" applyFont="1" applyBorder="1" applyAlignment="1">
      <alignment horizontal="center" wrapText="1"/>
    </xf>
    <xf numFmtId="4" fontId="4" fillId="0" borderId="3" xfId="0" applyNumberFormat="1" applyFont="1" applyBorder="1" applyAlignment="1">
      <alignment horizontal="center" wrapText="1"/>
    </xf>
    <xf numFmtId="0" fontId="16" fillId="0" borderId="22" xfId="0" applyNumberFormat="1" applyFont="1" applyBorder="1" applyAlignment="1">
      <alignment horizontal="left" vertical="top" wrapText="1"/>
    </xf>
    <xf numFmtId="49" fontId="16" fillId="0" borderId="22" xfId="0" applyNumberFormat="1" applyFont="1" applyBorder="1" applyAlignment="1">
      <alignment horizontal="center" wrapText="1"/>
    </xf>
    <xf numFmtId="2" fontId="16" fillId="0" borderId="22" xfId="0" applyNumberFormat="1" applyFont="1" applyBorder="1" applyAlignment="1">
      <alignment horizontal="center" wrapText="1"/>
    </xf>
    <xf numFmtId="4" fontId="16" fillId="0" borderId="22" xfId="0" applyNumberFormat="1" applyFont="1" applyBorder="1" applyAlignment="1">
      <alignment horizontal="center" wrapText="1"/>
    </xf>
    <xf numFmtId="167" fontId="16" fillId="0" borderId="24" xfId="0" applyNumberFormat="1" applyFont="1" applyBorder="1" applyAlignment="1">
      <alignment horizontal="center" wrapText="1"/>
    </xf>
    <xf numFmtId="0" fontId="16" fillId="0" borderId="0" xfId="0" applyNumberFormat="1" applyFont="1" applyBorder="1" applyAlignment="1">
      <alignment horizontal="left" vertical="top" wrapText="1"/>
    </xf>
    <xf numFmtId="49" fontId="16" fillId="0" borderId="0" xfId="0" applyNumberFormat="1" applyFont="1" applyBorder="1" applyAlignment="1">
      <alignment horizontal="center" wrapText="1"/>
    </xf>
    <xf numFmtId="2" fontId="16" fillId="0" borderId="0" xfId="0" applyNumberFormat="1" applyFont="1" applyBorder="1" applyAlignment="1">
      <alignment horizontal="center" wrapText="1"/>
    </xf>
    <xf numFmtId="4" fontId="16" fillId="0" borderId="0" xfId="0" applyNumberFormat="1" applyFont="1" applyBorder="1" applyAlignment="1">
      <alignment horizontal="center" wrapText="1"/>
    </xf>
    <xf numFmtId="167" fontId="16" fillId="0" borderId="2" xfId="0" applyNumberFormat="1" applyFont="1" applyBorder="1" applyAlignment="1">
      <alignment horizontal="center" wrapText="1"/>
    </xf>
    <xf numFmtId="0" fontId="16" fillId="0" borderId="23" xfId="0" applyNumberFormat="1" applyFont="1" applyBorder="1" applyAlignment="1">
      <alignment horizontal="left" vertical="top" wrapText="1"/>
    </xf>
    <xf numFmtId="49" fontId="16" fillId="0" borderId="23" xfId="0" applyNumberFormat="1" applyFont="1" applyBorder="1" applyAlignment="1">
      <alignment horizontal="center" wrapText="1"/>
    </xf>
    <xf numFmtId="2" fontId="16" fillId="0" borderId="23" xfId="0" applyNumberFormat="1" applyFont="1" applyBorder="1" applyAlignment="1">
      <alignment horizontal="center" wrapText="1"/>
    </xf>
    <xf numFmtId="4" fontId="16" fillId="0" borderId="23" xfId="0" applyNumberFormat="1" applyFont="1" applyBorder="1" applyAlignment="1">
      <alignment horizontal="center" wrapText="1"/>
    </xf>
    <xf numFmtId="167" fontId="16" fillId="0" borderId="26" xfId="0" applyNumberFormat="1" applyFont="1" applyBorder="1" applyAlignment="1">
      <alignment horizontal="center" wrapText="1"/>
    </xf>
    <xf numFmtId="49" fontId="16" fillId="0" borderId="11" xfId="0" applyNumberFormat="1" applyFont="1" applyBorder="1" applyAlignment="1">
      <alignment horizontal="center" wrapText="1"/>
    </xf>
    <xf numFmtId="2" fontId="16" fillId="0" borderId="11" xfId="0" applyNumberFormat="1" applyFont="1" applyBorder="1" applyAlignment="1">
      <alignment horizontal="center" wrapText="1"/>
    </xf>
    <xf numFmtId="4" fontId="16" fillId="0" borderId="11" xfId="0" applyNumberFormat="1" applyFont="1" applyBorder="1" applyAlignment="1">
      <alignment horizontal="center" wrapText="1"/>
    </xf>
    <xf numFmtId="167" fontId="16" fillId="0" borderId="3" xfId="0" applyNumberFormat="1" applyFont="1" applyBorder="1" applyAlignment="1">
      <alignment horizontal="center" wrapText="1"/>
    </xf>
    <xf numFmtId="0" fontId="0" fillId="0" borderId="0" xfId="0" applyFill="1"/>
    <xf numFmtId="0" fontId="7" fillId="0" borderId="0" xfId="0" applyFont="1" applyFill="1"/>
    <xf numFmtId="0" fontId="5" fillId="0" borderId="0" xfId="0" applyFont="1" applyFill="1"/>
    <xf numFmtId="0" fontId="7" fillId="0" borderId="0" xfId="0" applyFont="1" applyFill="1" applyAlignment="1">
      <alignment horizontal="left"/>
    </xf>
    <xf numFmtId="49" fontId="7" fillId="0" borderId="0" xfId="0" applyNumberFormat="1" applyFont="1" applyFill="1" applyAlignment="1">
      <alignment horizontal="left"/>
    </xf>
    <xf numFmtId="49" fontId="5" fillId="0" borderId="0" xfId="0" applyNumberFormat="1" applyFont="1" applyFill="1" applyAlignment="1">
      <alignment horizontal="left"/>
    </xf>
    <xf numFmtId="0" fontId="0" fillId="0" borderId="0" xfId="0" applyFill="1" applyAlignment="1">
      <alignment horizontal="left"/>
    </xf>
    <xf numFmtId="0" fontId="8" fillId="0" borderId="0" xfId="0" applyFont="1" applyFill="1" applyAlignment="1">
      <alignment horizontal="justify"/>
    </xf>
    <xf numFmtId="0" fontId="8" fillId="0" borderId="0" xfId="0" applyFont="1" applyFill="1" applyAlignment="1">
      <alignment horizontal="left"/>
    </xf>
    <xf numFmtId="0" fontId="8" fillId="0" borderId="0" xfId="0" applyFont="1" applyFill="1"/>
    <xf numFmtId="0" fontId="7" fillId="0" borderId="0" xfId="0" applyFont="1" applyFill="1" applyAlignment="1">
      <alignment horizontal="justify"/>
    </xf>
    <xf numFmtId="0" fontId="7" fillId="0" borderId="0" xfId="0" applyFont="1" applyFill="1" applyAlignment="1">
      <alignment horizontal="center"/>
    </xf>
    <xf numFmtId="0" fontId="8" fillId="0" borderId="0" xfId="0" applyFont="1" applyFill="1" applyAlignment="1">
      <alignment horizontal="center"/>
    </xf>
    <xf numFmtId="0" fontId="0" fillId="0" borderId="0" xfId="0" applyFill="1"/>
    <xf numFmtId="0" fontId="21" fillId="0" borderId="0" xfId="0" applyFont="1" applyFill="1" applyAlignment="1">
      <alignment horizontal="justify"/>
    </xf>
    <xf numFmtId="0" fontId="21" fillId="0" borderId="0" xfId="0" applyFont="1" applyFill="1" applyAlignment="1">
      <alignment horizontal="left"/>
    </xf>
    <xf numFmtId="0" fontId="9" fillId="0" borderId="0" xfId="0" applyFont="1" applyFill="1" applyAlignment="1">
      <alignment horizontal="left"/>
    </xf>
    <xf numFmtId="0" fontId="7" fillId="0" borderId="0" xfId="0" applyFont="1" applyFill="1" applyAlignment="1">
      <alignment horizontal="left" vertical="top" wrapText="1"/>
    </xf>
    <xf numFmtId="0" fontId="0" fillId="0" borderId="0" xfId="0" applyFill="1" applyAlignment="1">
      <alignment wrapText="1"/>
    </xf>
    <xf numFmtId="0" fontId="7" fillId="0" borderId="0" xfId="0" applyFont="1" applyFill="1" applyAlignment="1">
      <alignment horizontal="justify" vertical="top" wrapText="1"/>
    </xf>
    <xf numFmtId="0" fontId="8" fillId="0" borderId="0" xfId="0" applyFont="1" applyFill="1" applyAlignment="1">
      <alignment horizontal="left" wrapText="1"/>
    </xf>
    <xf numFmtId="0" fontId="10" fillId="0" borderId="0" xfId="0" applyFont="1" applyFill="1" applyAlignment="1">
      <alignment horizontal="justify" vertical="top" wrapText="1"/>
    </xf>
    <xf numFmtId="0" fontId="10" fillId="0" borderId="0" xfId="0" applyFont="1" applyFill="1" applyAlignment="1">
      <alignment horizontal="left" vertical="top" wrapText="1"/>
    </xf>
    <xf numFmtId="0" fontId="10" fillId="0" borderId="0" xfId="0" applyFont="1" applyFill="1" applyAlignment="1">
      <alignment vertical="top" wrapText="1"/>
    </xf>
    <xf numFmtId="0" fontId="8" fillId="0" borderId="0" xfId="0" applyFont="1" applyFill="1" applyAlignment="1">
      <alignment horizontal="left" vertical="top" wrapText="1"/>
    </xf>
    <xf numFmtId="0" fontId="7" fillId="0" borderId="0" xfId="0" applyFont="1" applyFill="1" applyAlignment="1">
      <alignment wrapText="1"/>
    </xf>
    <xf numFmtId="0" fontId="8" fillId="0" borderId="0" xfId="0" applyFont="1" applyFill="1" applyAlignment="1">
      <alignment horizontal="justify" vertical="top" wrapText="1"/>
    </xf>
    <xf numFmtId="0" fontId="8" fillId="0" borderId="0" xfId="0" applyFont="1" applyFill="1" applyAlignment="1">
      <alignment wrapText="1"/>
    </xf>
    <xf numFmtId="0" fontId="7" fillId="0" borderId="0" xfId="0" applyFont="1" applyFill="1" applyAlignment="1">
      <alignment horizontal="justify" vertical="top"/>
    </xf>
    <xf numFmtId="0" fontId="13" fillId="0" borderId="0" xfId="0" applyFont="1" applyFill="1" applyAlignment="1">
      <alignment horizontal="left" vertical="top" wrapText="1" readingOrder="1"/>
    </xf>
    <xf numFmtId="0" fontId="0" fillId="0" borderId="0" xfId="0" applyFill="1" applyAlignment="1">
      <alignment horizontal="left" vertical="top" wrapText="1" readingOrder="1"/>
    </xf>
    <xf numFmtId="0" fontId="0" fillId="0" borderId="0" xfId="0" applyFill="1" applyAlignment="1">
      <alignment horizontal="left" vertical="top"/>
    </xf>
    <xf numFmtId="0" fontId="4" fillId="0" borderId="0" xfId="0" applyFont="1" applyFill="1"/>
    <xf numFmtId="0" fontId="6" fillId="0" borderId="0" xfId="3" applyFont="1" applyFill="1" applyBorder="1" applyAlignment="1" applyProtection="1">
      <alignment horizontal="justify" vertical="top" wrapText="1"/>
      <protection locked="0"/>
    </xf>
    <xf numFmtId="0" fontId="6" fillId="0" borderId="20" xfId="0" applyFont="1" applyFill="1" applyBorder="1" applyAlignment="1" applyProtection="1">
      <alignment horizontal="justify" vertical="top" wrapText="1"/>
      <protection locked="0"/>
    </xf>
    <xf numFmtId="0" fontId="6" fillId="0" borderId="20" xfId="2" applyFont="1" applyFill="1" applyBorder="1" applyAlignment="1" applyProtection="1">
      <alignment horizontal="right"/>
      <protection locked="0"/>
    </xf>
    <xf numFmtId="2" fontId="6" fillId="0" borderId="20" xfId="2" applyNumberFormat="1" applyFont="1" applyFill="1" applyBorder="1" applyAlignment="1" applyProtection="1">
      <alignment horizontal="right"/>
      <protection locked="0"/>
    </xf>
    <xf numFmtId="167" fontId="6" fillId="0" borderId="20" xfId="2" applyNumberFormat="1" applyFont="1" applyFill="1" applyBorder="1" applyAlignment="1" applyProtection="1">
      <alignment horizontal="right"/>
      <protection locked="0"/>
    </xf>
    <xf numFmtId="0" fontId="6" fillId="0" borderId="20" xfId="3" applyFont="1" applyFill="1" applyBorder="1" applyAlignment="1" applyProtection="1">
      <alignment horizontal="justify" vertical="top" wrapText="1"/>
      <protection locked="0"/>
    </xf>
    <xf numFmtId="0" fontId="6" fillId="0" borderId="20" xfId="2" applyFont="1" applyFill="1" applyBorder="1" applyAlignment="1" applyProtection="1">
      <alignment horizontal="justify" vertical="top" wrapText="1"/>
      <protection locked="0"/>
    </xf>
    <xf numFmtId="0" fontId="6" fillId="0" borderId="0" xfId="5" applyFont="1" applyFill="1" applyBorder="1" applyAlignment="1" applyProtection="1">
      <alignment horizontal="justify" vertical="top" wrapText="1"/>
      <protection locked="0"/>
    </xf>
    <xf numFmtId="168" fontId="33" fillId="0" borderId="0" xfId="7" applyFont="1" applyBorder="1" applyAlignment="1" applyProtection="1">
      <alignment horizontal="left" vertical="top" wrapText="1"/>
    </xf>
    <xf numFmtId="168" fontId="33" fillId="0" borderId="0" xfId="7" applyFont="1" applyBorder="1" applyAlignment="1" applyProtection="1">
      <alignment horizontal="right" wrapText="1"/>
    </xf>
    <xf numFmtId="0" fontId="16" fillId="0" borderId="5" xfId="0" applyNumberFormat="1" applyFont="1" applyBorder="1" applyAlignment="1">
      <alignment horizontal="center" vertical="center"/>
    </xf>
    <xf numFmtId="0" fontId="4" fillId="0" borderId="20" xfId="0" applyNumberFormat="1" applyFont="1" applyBorder="1" applyAlignment="1">
      <alignment horizontal="left" vertical="top" wrapText="1"/>
    </xf>
    <xf numFmtId="49" fontId="4" fillId="0" borderId="20" xfId="0" applyNumberFormat="1" applyFont="1" applyBorder="1" applyAlignment="1">
      <alignment horizontal="center" wrapText="1"/>
    </xf>
    <xf numFmtId="2" fontId="4" fillId="0" borderId="20" xfId="0" applyNumberFormat="1" applyFont="1" applyBorder="1" applyAlignment="1">
      <alignment horizontal="center" wrapText="1"/>
    </xf>
    <xf numFmtId="167" fontId="4" fillId="0" borderId="20" xfId="0" applyNumberFormat="1" applyFont="1" applyBorder="1" applyAlignment="1">
      <alignment horizontal="center" wrapText="1"/>
    </xf>
    <xf numFmtId="0" fontId="4" fillId="0" borderId="20" xfId="10" quotePrefix="1" applyNumberFormat="1" applyFont="1" applyBorder="1" applyAlignment="1">
      <alignment horizontal="left" vertical="top" wrapText="1"/>
    </xf>
    <xf numFmtId="49" fontId="4" fillId="0" borderId="20" xfId="10" applyNumberFormat="1" applyFont="1" applyBorder="1" applyAlignment="1">
      <alignment horizontal="center" wrapText="1"/>
    </xf>
    <xf numFmtId="49" fontId="6" fillId="0" borderId="20" xfId="0" quotePrefix="1" applyNumberFormat="1" applyFont="1" applyBorder="1" applyAlignment="1">
      <alignment horizontal="justify" vertical="top" wrapText="1"/>
    </xf>
    <xf numFmtId="49" fontId="6" fillId="0" borderId="21" xfId="10" quotePrefix="1" applyNumberFormat="1" applyFont="1" applyFill="1" applyBorder="1" applyAlignment="1">
      <alignment wrapText="1"/>
    </xf>
    <xf numFmtId="0" fontId="16" fillId="0" borderId="5" xfId="0" applyNumberFormat="1" applyFont="1" applyBorder="1" applyAlignment="1">
      <alignment horizontal="center" wrapText="1"/>
    </xf>
    <xf numFmtId="0" fontId="16" fillId="0" borderId="10" xfId="0" applyNumberFormat="1" applyFont="1" applyBorder="1" applyAlignment="1">
      <alignment horizontal="center" vertical="top" wrapText="1"/>
    </xf>
    <xf numFmtId="0" fontId="4" fillId="0" borderId="0" xfId="0" applyNumberFormat="1" applyFont="1" applyAlignment="1">
      <alignment horizontal="center" vertical="top" wrapText="1"/>
    </xf>
    <xf numFmtId="0" fontId="16" fillId="0" borderId="16" xfId="0" applyNumberFormat="1" applyFont="1" applyBorder="1" applyAlignment="1">
      <alignment horizontal="center" vertical="top" wrapText="1"/>
    </xf>
    <xf numFmtId="0" fontId="16" fillId="0" borderId="1" xfId="0" applyNumberFormat="1" applyFont="1" applyBorder="1" applyAlignment="1">
      <alignment horizontal="center" vertical="top" wrapText="1"/>
    </xf>
    <xf numFmtId="0" fontId="16" fillId="0" borderId="25" xfId="0" applyNumberFormat="1" applyFont="1" applyBorder="1" applyAlignment="1">
      <alignment horizontal="center" vertical="top" wrapText="1"/>
    </xf>
    <xf numFmtId="0" fontId="45" fillId="0" borderId="0" xfId="0" applyNumberFormat="1" applyFont="1" applyAlignment="1">
      <alignment horizontal="left" vertical="top" wrapText="1"/>
    </xf>
    <xf numFmtId="0" fontId="0" fillId="0" borderId="0" xfId="0" applyAlignment="1">
      <alignment horizontal="right" vertical="top"/>
    </xf>
    <xf numFmtId="0" fontId="6" fillId="0" borderId="20" xfId="0" applyFont="1" applyBorder="1" applyAlignment="1">
      <alignment horizontal="justify" vertical="top"/>
    </xf>
    <xf numFmtId="0" fontId="6" fillId="0" borderId="20" xfId="0" applyFont="1" applyBorder="1" applyAlignment="1">
      <alignment vertical="top"/>
    </xf>
    <xf numFmtId="4" fontId="6" fillId="0" borderId="20" xfId="0" applyNumberFormat="1" applyFont="1" applyBorder="1" applyAlignment="1">
      <alignment vertical="top"/>
    </xf>
    <xf numFmtId="164" fontId="6" fillId="0" borderId="20" xfId="0" applyNumberFormat="1" applyFont="1" applyBorder="1" applyAlignment="1">
      <alignment vertical="top"/>
    </xf>
    <xf numFmtId="0" fontId="4" fillId="0" borderId="0" xfId="0" applyFont="1" applyFill="1" applyAlignment="1">
      <alignment vertical="top" wrapText="1"/>
    </xf>
    <xf numFmtId="0" fontId="7" fillId="0" borderId="0" xfId="0" applyFont="1" applyFill="1" applyAlignment="1">
      <alignment horizontal="left" vertical="top" wrapText="1"/>
    </xf>
    <xf numFmtId="0" fontId="0" fillId="0" borderId="0" xfId="0" applyFill="1" applyAlignment="1">
      <alignment wrapText="1"/>
    </xf>
    <xf numFmtId="0" fontId="9" fillId="0" borderId="0" xfId="0" applyFont="1" applyFill="1" applyAlignment="1">
      <alignment horizontal="left"/>
    </xf>
    <xf numFmtId="0" fontId="0" fillId="0" borderId="0" xfId="0" applyFill="1" applyAlignment="1">
      <alignment horizontal="left"/>
    </xf>
    <xf numFmtId="0" fontId="8" fillId="0" borderId="0" xfId="0" applyFont="1" applyFill="1" applyAlignment="1">
      <alignment horizontal="left" wrapText="1"/>
    </xf>
    <xf numFmtId="0" fontId="7" fillId="0" borderId="0" xfId="0" applyFont="1" applyFill="1" applyAlignment="1">
      <alignment horizontal="justify" vertical="top" wrapText="1"/>
    </xf>
    <xf numFmtId="0" fontId="7" fillId="0" borderId="0" xfId="0" applyFont="1" applyFill="1" applyAlignment="1">
      <alignment horizontal="left"/>
    </xf>
    <xf numFmtId="0" fontId="0" fillId="0" borderId="0" xfId="0" applyFill="1"/>
    <xf numFmtId="0" fontId="5" fillId="0" borderId="0" xfId="0" applyFont="1" applyFill="1" applyAlignment="1">
      <alignment horizontal="left" vertical="top" wrapText="1"/>
    </xf>
    <xf numFmtId="0" fontId="5" fillId="0" borderId="0" xfId="0" applyFont="1" applyFill="1" applyAlignment="1">
      <alignment wrapText="1"/>
    </xf>
    <xf numFmtId="0" fontId="7" fillId="0" borderId="0" xfId="0" applyFont="1" applyFill="1" applyAlignment="1">
      <alignment horizontal="justify" vertical="top"/>
    </xf>
    <xf numFmtId="0" fontId="0" fillId="0" borderId="0" xfId="0" applyFill="1" applyAlignment="1">
      <alignment horizontal="left" vertical="top" wrapText="1"/>
    </xf>
    <xf numFmtId="0" fontId="7" fillId="0" borderId="0" xfId="1" applyFont="1" applyFill="1" applyAlignment="1">
      <alignment horizontal="left" vertical="top" wrapText="1"/>
    </xf>
    <xf numFmtId="0" fontId="7" fillId="0" borderId="0" xfId="0" applyFont="1" applyFill="1" applyAlignment="1">
      <alignment wrapText="1"/>
    </xf>
    <xf numFmtId="0" fontId="8" fillId="0" borderId="0" xfId="0" applyFont="1" applyFill="1" applyAlignment="1">
      <alignment horizontal="justify" vertical="top" wrapText="1"/>
    </xf>
    <xf numFmtId="0" fontId="8" fillId="0" borderId="0" xfId="0" applyFont="1" applyFill="1" applyAlignment="1">
      <alignment wrapText="1"/>
    </xf>
    <xf numFmtId="0" fontId="11" fillId="0" borderId="0" xfId="1" applyFont="1" applyFill="1" applyAlignment="1">
      <alignment horizontal="left" vertical="top" wrapText="1"/>
    </xf>
    <xf numFmtId="0" fontId="4" fillId="0" borderId="0" xfId="0" applyFont="1" applyFill="1" applyAlignment="1">
      <alignment horizontal="left" vertical="top" wrapText="1"/>
    </xf>
    <xf numFmtId="0" fontId="8" fillId="0" borderId="0" xfId="0" applyFont="1" applyFill="1" applyAlignment="1">
      <alignment horizontal="left" vertical="top" wrapText="1"/>
    </xf>
    <xf numFmtId="0" fontId="14" fillId="0" borderId="0" xfId="0" applyFont="1" applyFill="1" applyAlignment="1">
      <alignment horizontal="left" vertical="top" wrapText="1"/>
    </xf>
    <xf numFmtId="0" fontId="6" fillId="0" borderId="0" xfId="0" applyFont="1" applyFill="1" applyAlignment="1">
      <alignment horizontal="left" vertical="top" wrapText="1"/>
    </xf>
    <xf numFmtId="0" fontId="6" fillId="0" borderId="0" xfId="0" applyFont="1" applyFill="1" applyAlignment="1">
      <alignment horizontal="justify" vertical="top" wrapText="1"/>
    </xf>
    <xf numFmtId="0" fontId="20" fillId="0" borderId="0" xfId="0" applyFont="1" applyFill="1" applyAlignment="1">
      <alignment wrapText="1"/>
    </xf>
    <xf numFmtId="0" fontId="8" fillId="0" borderId="0" xfId="0" applyFont="1" applyAlignment="1">
      <alignment horizontal="left" vertical="center" wrapText="1"/>
    </xf>
    <xf numFmtId="0" fontId="5" fillId="0" borderId="18" xfId="0" applyFont="1" applyBorder="1" applyAlignment="1">
      <alignment vertical="top" wrapText="1"/>
    </xf>
    <xf numFmtId="0" fontId="0" fillId="0" borderId="18" xfId="0" applyBorder="1"/>
    <xf numFmtId="0" fontId="0" fillId="0" borderId="19" xfId="0" applyBorder="1"/>
    <xf numFmtId="0" fontId="8" fillId="0" borderId="10" xfId="0" applyFont="1" applyBorder="1" applyAlignment="1">
      <alignment vertical="top" wrapText="1"/>
    </xf>
    <xf numFmtId="0" fontId="0" fillId="0" borderId="11" xfId="0" applyBorder="1"/>
    <xf numFmtId="0" fontId="4" fillId="0" borderId="0" xfId="0" applyFont="1" applyAlignment="1">
      <alignment horizontal="left" vertical="center" wrapText="1"/>
    </xf>
    <xf numFmtId="0" fontId="5" fillId="0" borderId="11" xfId="0" applyFont="1" applyBorder="1" applyAlignment="1">
      <alignment vertical="top" wrapText="1"/>
    </xf>
    <xf numFmtId="0" fontId="0" fillId="0" borderId="3" xfId="0" applyBorder="1"/>
    <xf numFmtId="0" fontId="8" fillId="0" borderId="11" xfId="0" applyFont="1" applyBorder="1" applyAlignment="1">
      <alignment vertical="top" wrapText="1"/>
    </xf>
    <xf numFmtId="0" fontId="20" fillId="0" borderId="11" xfId="0" applyFont="1" applyBorder="1"/>
    <xf numFmtId="0" fontId="20" fillId="0" borderId="3" xfId="0" applyFont="1" applyBorder="1"/>
    <xf numFmtId="0" fontId="6" fillId="0" borderId="0" xfId="2" applyFont="1" applyFill="1" applyAlignment="1" applyProtection="1">
      <alignment vertical="top" wrapText="1"/>
      <protection locked="0"/>
    </xf>
    <xf numFmtId="0" fontId="6" fillId="0" borderId="0" xfId="2" applyFont="1" applyFill="1" applyAlignment="1">
      <alignment horizontal="left" vertical="top" wrapText="1"/>
    </xf>
    <xf numFmtId="0" fontId="17" fillId="0" borderId="0" xfId="0" applyFont="1" applyFill="1" applyAlignment="1">
      <alignment horizontal="left" vertical="top" wrapText="1"/>
    </xf>
    <xf numFmtId="0" fontId="5" fillId="0" borderId="0" xfId="0" applyFont="1" applyBorder="1" applyAlignment="1">
      <alignment horizontal="left" vertical="top" wrapText="1"/>
    </xf>
    <xf numFmtId="0" fontId="5" fillId="0" borderId="6" xfId="0" applyFont="1" applyBorder="1" applyAlignment="1">
      <alignment horizontal="left" vertical="top" wrapText="1"/>
    </xf>
    <xf numFmtId="0" fontId="6" fillId="0" borderId="0" xfId="3" applyFont="1" applyFill="1" applyAlignment="1" applyProtection="1">
      <alignment horizontal="left" vertical="top" wrapText="1"/>
      <protection locked="0"/>
    </xf>
    <xf numFmtId="0" fontId="1" fillId="0" borderId="0" xfId="0" applyFont="1" applyFill="1" applyAlignment="1">
      <alignment horizontal="left" vertical="top" wrapText="1"/>
    </xf>
    <xf numFmtId="0" fontId="5" fillId="0" borderId="6" xfId="2" applyFont="1" applyFill="1" applyBorder="1" applyAlignment="1">
      <alignment horizontal="left" vertical="top" wrapText="1"/>
    </xf>
    <xf numFmtId="0" fontId="5" fillId="0" borderId="7" xfId="2" applyFont="1" applyFill="1" applyBorder="1" applyAlignment="1">
      <alignment horizontal="left" vertical="top" wrapText="1"/>
    </xf>
    <xf numFmtId="0" fontId="5" fillId="0" borderId="11" xfId="0" applyFont="1" applyFill="1" applyBorder="1" applyAlignment="1">
      <alignment vertical="top" wrapText="1"/>
    </xf>
    <xf numFmtId="0" fontId="20" fillId="0" borderId="11" xfId="0" applyFont="1" applyFill="1" applyBorder="1" applyAlignment="1">
      <alignment wrapText="1"/>
    </xf>
    <xf numFmtId="0" fontId="6" fillId="0" borderId="10" xfId="0" applyFont="1" applyBorder="1" applyAlignment="1">
      <alignment vertical="top" wrapText="1"/>
    </xf>
    <xf numFmtId="0" fontId="4" fillId="0" borderId="11" xfId="0" applyFont="1" applyBorder="1"/>
    <xf numFmtId="0" fontId="4" fillId="0" borderId="3" xfId="0" applyFont="1" applyBorder="1"/>
    <xf numFmtId="0" fontId="5" fillId="0" borderId="10" xfId="0" applyFont="1" applyBorder="1" applyAlignment="1">
      <alignment vertical="top" wrapText="1"/>
    </xf>
  </cellXfs>
  <cellStyles count="11">
    <cellStyle name="Comma" xfId="9" builtinId="3"/>
    <cellStyle name="Excel Built-in Normal" xfId="7"/>
    <cellStyle name="Normal" xfId="0" builtinId="0"/>
    <cellStyle name="Normal 2" xfId="10"/>
    <cellStyle name="Normal 3" xfId="2"/>
    <cellStyle name="Normal 4 10" xfId="1"/>
    <cellStyle name="Normal 7" xfId="6"/>
    <cellStyle name="Normal_42-2006 Troškovnik Solar" xfId="8"/>
    <cellStyle name="Normalno 2" xfId="3"/>
    <cellStyle name="Normalno 2 2" xfId="5"/>
    <cellStyle name="Obično 5" xfId="4"/>
  </cellStyles>
  <dxfs count="3">
    <dxf>
      <fill>
        <patternFill>
          <bgColor rgb="FFFF99FF"/>
        </patternFill>
      </fill>
    </dxf>
    <dxf>
      <font>
        <condense val="0"/>
        <extend val="0"/>
        <color indexed="9"/>
      </font>
    </dxf>
    <dxf>
      <font>
        <b/>
        <i val="0"/>
        <condense val="0"/>
        <extend val="0"/>
        <color indexed="10"/>
      </font>
    </dxf>
  </dxfs>
  <tableStyles count="0" defaultTableStyle="TableStyleMedium2" defaultPivotStyle="PivotStyleMedium9"/>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20" Type="http://schemas.openxmlformats.org/officeDocument/2006/relationships/image" Target="../media/image20.png"/><Relationship Id="rId21" Type="http://schemas.openxmlformats.org/officeDocument/2006/relationships/image" Target="../media/image21.png"/><Relationship Id="rId22" Type="http://schemas.openxmlformats.org/officeDocument/2006/relationships/image" Target="../media/image22.png"/><Relationship Id="rId10" Type="http://schemas.openxmlformats.org/officeDocument/2006/relationships/image" Target="../media/image10.png"/><Relationship Id="rId11" Type="http://schemas.openxmlformats.org/officeDocument/2006/relationships/image" Target="../media/image11.png"/><Relationship Id="rId12" Type="http://schemas.openxmlformats.org/officeDocument/2006/relationships/image" Target="../media/image12.png"/><Relationship Id="rId13" Type="http://schemas.openxmlformats.org/officeDocument/2006/relationships/image" Target="../media/image13.png"/><Relationship Id="rId14" Type="http://schemas.openxmlformats.org/officeDocument/2006/relationships/image" Target="../media/image14.png"/><Relationship Id="rId15" Type="http://schemas.openxmlformats.org/officeDocument/2006/relationships/image" Target="../media/image15.png"/><Relationship Id="rId16" Type="http://schemas.openxmlformats.org/officeDocument/2006/relationships/image" Target="../media/image16.png"/><Relationship Id="rId17" Type="http://schemas.openxmlformats.org/officeDocument/2006/relationships/image" Target="../media/image17.png"/><Relationship Id="rId18" Type="http://schemas.openxmlformats.org/officeDocument/2006/relationships/image" Target="../media/image18.png"/><Relationship Id="rId19" Type="http://schemas.openxmlformats.org/officeDocument/2006/relationships/image" Target="../media/image19.png"/><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png"/><Relationship Id="rId6" Type="http://schemas.openxmlformats.org/officeDocument/2006/relationships/image" Target="../media/image6.png"/><Relationship Id="rId7" Type="http://schemas.openxmlformats.org/officeDocument/2006/relationships/image" Target="../media/image7.png"/><Relationship Id="rId8"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14</xdr:row>
      <xdr:rowOff>28575</xdr:rowOff>
    </xdr:from>
    <xdr:to>
      <xdr:col>1</xdr:col>
      <xdr:colOff>2647620</xdr:colOff>
      <xdr:row>29</xdr:row>
      <xdr:rowOff>66313</xdr:rowOff>
    </xdr:to>
    <xdr:pic>
      <xdr:nvPicPr>
        <xdr:cNvPr id="13" name="Picture 12">
          <a:extLst>
            <a:ext uri="{FF2B5EF4-FFF2-40B4-BE49-F238E27FC236}">
              <a16:creationId xmlns:a16="http://schemas.microsoft.com/office/drawing/2014/main" xmlns="" id="{00000000-0008-0000-0400-00000D000000}"/>
            </a:ext>
          </a:extLst>
        </xdr:cNvPr>
        <xdr:cNvPicPr>
          <a:picLocks noChangeAspect="1"/>
        </xdr:cNvPicPr>
      </xdr:nvPicPr>
      <xdr:blipFill>
        <a:blip xmlns:r="http://schemas.openxmlformats.org/officeDocument/2006/relationships" r:embed="rId1" cstate="print"/>
        <a:stretch>
          <a:fillRect/>
        </a:stretch>
      </xdr:blipFill>
      <xdr:spPr>
        <a:xfrm>
          <a:off x="323850" y="3762375"/>
          <a:ext cx="2638095" cy="2895238"/>
        </a:xfrm>
        <a:prstGeom prst="rect">
          <a:avLst/>
        </a:prstGeom>
      </xdr:spPr>
    </xdr:pic>
    <xdr:clientData/>
  </xdr:twoCellAnchor>
  <xdr:twoCellAnchor editAs="oneCell">
    <xdr:from>
      <xdr:col>1</xdr:col>
      <xdr:colOff>85725</xdr:colOff>
      <xdr:row>39</xdr:row>
      <xdr:rowOff>76200</xdr:rowOff>
    </xdr:from>
    <xdr:to>
      <xdr:col>1</xdr:col>
      <xdr:colOff>1485725</xdr:colOff>
      <xdr:row>39</xdr:row>
      <xdr:rowOff>1171438</xdr:rowOff>
    </xdr:to>
    <xdr:pic>
      <xdr:nvPicPr>
        <xdr:cNvPr id="14" name="Picture 13">
          <a:extLst>
            <a:ext uri="{FF2B5EF4-FFF2-40B4-BE49-F238E27FC236}">
              <a16:creationId xmlns:a16="http://schemas.microsoft.com/office/drawing/2014/main" xmlns="" id="{00000000-0008-0000-0400-00000E000000}"/>
            </a:ext>
          </a:extLst>
        </xdr:cNvPr>
        <xdr:cNvPicPr>
          <a:picLocks noChangeAspect="1"/>
        </xdr:cNvPicPr>
      </xdr:nvPicPr>
      <xdr:blipFill>
        <a:blip xmlns:r="http://schemas.openxmlformats.org/officeDocument/2006/relationships" r:embed="rId2" cstate="print"/>
        <a:stretch>
          <a:fillRect/>
        </a:stretch>
      </xdr:blipFill>
      <xdr:spPr>
        <a:xfrm>
          <a:off x="400050" y="10058400"/>
          <a:ext cx="1400000" cy="1095238"/>
        </a:xfrm>
        <a:prstGeom prst="rect">
          <a:avLst/>
        </a:prstGeom>
      </xdr:spPr>
    </xdr:pic>
    <xdr:clientData/>
  </xdr:twoCellAnchor>
  <xdr:twoCellAnchor editAs="oneCell">
    <xdr:from>
      <xdr:col>1</xdr:col>
      <xdr:colOff>152400</xdr:colOff>
      <xdr:row>44</xdr:row>
      <xdr:rowOff>180975</xdr:rowOff>
    </xdr:from>
    <xdr:to>
      <xdr:col>1</xdr:col>
      <xdr:colOff>1361924</xdr:colOff>
      <xdr:row>51</xdr:row>
      <xdr:rowOff>47475</xdr:rowOff>
    </xdr:to>
    <xdr:pic>
      <xdr:nvPicPr>
        <xdr:cNvPr id="15" name="Picture 14">
          <a:extLst>
            <a:ext uri="{FF2B5EF4-FFF2-40B4-BE49-F238E27FC236}">
              <a16:creationId xmlns:a16="http://schemas.microsoft.com/office/drawing/2014/main" xmlns="" id="{00000000-0008-0000-0400-00000F000000}"/>
            </a:ext>
          </a:extLst>
        </xdr:cNvPr>
        <xdr:cNvPicPr>
          <a:picLocks noChangeAspect="1"/>
        </xdr:cNvPicPr>
      </xdr:nvPicPr>
      <xdr:blipFill>
        <a:blip xmlns:r="http://schemas.openxmlformats.org/officeDocument/2006/relationships" r:embed="rId3" cstate="print"/>
        <a:stretch>
          <a:fillRect/>
        </a:stretch>
      </xdr:blipFill>
      <xdr:spPr>
        <a:xfrm>
          <a:off x="466725" y="13677900"/>
          <a:ext cx="1209524" cy="1200000"/>
        </a:xfrm>
        <a:prstGeom prst="rect">
          <a:avLst/>
        </a:prstGeom>
      </xdr:spPr>
    </xdr:pic>
    <xdr:clientData/>
  </xdr:twoCellAnchor>
  <xdr:twoCellAnchor editAs="oneCell">
    <xdr:from>
      <xdr:col>1</xdr:col>
      <xdr:colOff>47625</xdr:colOff>
      <xdr:row>56</xdr:row>
      <xdr:rowOff>95250</xdr:rowOff>
    </xdr:from>
    <xdr:to>
      <xdr:col>1</xdr:col>
      <xdr:colOff>1361911</xdr:colOff>
      <xdr:row>58</xdr:row>
      <xdr:rowOff>28376</xdr:rowOff>
    </xdr:to>
    <xdr:pic>
      <xdr:nvPicPr>
        <xdr:cNvPr id="16" name="Picture 15">
          <a:extLst>
            <a:ext uri="{FF2B5EF4-FFF2-40B4-BE49-F238E27FC236}">
              <a16:creationId xmlns:a16="http://schemas.microsoft.com/office/drawing/2014/main" xmlns="" id="{00000000-0008-0000-0400-000010000000}"/>
            </a:ext>
          </a:extLst>
        </xdr:cNvPr>
        <xdr:cNvPicPr>
          <a:picLocks noChangeAspect="1"/>
        </xdr:cNvPicPr>
      </xdr:nvPicPr>
      <xdr:blipFill>
        <a:blip xmlns:r="http://schemas.openxmlformats.org/officeDocument/2006/relationships" r:embed="rId4" cstate="print"/>
        <a:stretch>
          <a:fillRect/>
        </a:stretch>
      </xdr:blipFill>
      <xdr:spPr>
        <a:xfrm>
          <a:off x="361950" y="17364075"/>
          <a:ext cx="1314286" cy="1590476"/>
        </a:xfrm>
        <a:prstGeom prst="rect">
          <a:avLst/>
        </a:prstGeom>
      </xdr:spPr>
    </xdr:pic>
    <xdr:clientData/>
  </xdr:twoCellAnchor>
  <xdr:twoCellAnchor editAs="oneCell">
    <xdr:from>
      <xdr:col>1</xdr:col>
      <xdr:colOff>171450</xdr:colOff>
      <xdr:row>64</xdr:row>
      <xdr:rowOff>200025</xdr:rowOff>
    </xdr:from>
    <xdr:to>
      <xdr:col>1</xdr:col>
      <xdr:colOff>1942879</xdr:colOff>
      <xdr:row>66</xdr:row>
      <xdr:rowOff>123627</xdr:rowOff>
    </xdr:to>
    <xdr:pic>
      <xdr:nvPicPr>
        <xdr:cNvPr id="18" name="Picture 17">
          <a:extLst>
            <a:ext uri="{FF2B5EF4-FFF2-40B4-BE49-F238E27FC236}">
              <a16:creationId xmlns:a16="http://schemas.microsoft.com/office/drawing/2014/main" xmlns="" id="{00000000-0008-0000-0400-000012000000}"/>
            </a:ext>
          </a:extLst>
        </xdr:cNvPr>
        <xdr:cNvPicPr>
          <a:picLocks noChangeAspect="1"/>
        </xdr:cNvPicPr>
      </xdr:nvPicPr>
      <xdr:blipFill>
        <a:blip xmlns:r="http://schemas.openxmlformats.org/officeDocument/2006/relationships" r:embed="rId5" cstate="print"/>
        <a:stretch>
          <a:fillRect/>
        </a:stretch>
      </xdr:blipFill>
      <xdr:spPr>
        <a:xfrm>
          <a:off x="485775" y="21726525"/>
          <a:ext cx="1771429" cy="1580952"/>
        </a:xfrm>
        <a:prstGeom prst="rect">
          <a:avLst/>
        </a:prstGeom>
      </xdr:spPr>
    </xdr:pic>
    <xdr:clientData/>
  </xdr:twoCellAnchor>
  <xdr:twoCellAnchor editAs="oneCell">
    <xdr:from>
      <xdr:col>1</xdr:col>
      <xdr:colOff>95250</xdr:colOff>
      <xdr:row>72</xdr:row>
      <xdr:rowOff>57150</xdr:rowOff>
    </xdr:from>
    <xdr:to>
      <xdr:col>1</xdr:col>
      <xdr:colOff>1990488</xdr:colOff>
      <xdr:row>74</xdr:row>
      <xdr:rowOff>85514</xdr:rowOff>
    </xdr:to>
    <xdr:pic>
      <xdr:nvPicPr>
        <xdr:cNvPr id="20" name="Picture 19">
          <a:extLst>
            <a:ext uri="{FF2B5EF4-FFF2-40B4-BE49-F238E27FC236}">
              <a16:creationId xmlns:a16="http://schemas.microsoft.com/office/drawing/2014/main" xmlns="" id="{00000000-0008-0000-0400-000014000000}"/>
            </a:ext>
          </a:extLst>
        </xdr:cNvPr>
        <xdr:cNvPicPr>
          <a:picLocks noChangeAspect="1"/>
        </xdr:cNvPicPr>
      </xdr:nvPicPr>
      <xdr:blipFill>
        <a:blip xmlns:r="http://schemas.openxmlformats.org/officeDocument/2006/relationships" r:embed="rId6" cstate="print"/>
        <a:stretch>
          <a:fillRect/>
        </a:stretch>
      </xdr:blipFill>
      <xdr:spPr>
        <a:xfrm>
          <a:off x="409575" y="25707975"/>
          <a:ext cx="1895238" cy="1685714"/>
        </a:xfrm>
        <a:prstGeom prst="rect">
          <a:avLst/>
        </a:prstGeom>
      </xdr:spPr>
    </xdr:pic>
    <xdr:clientData/>
  </xdr:twoCellAnchor>
  <xdr:twoCellAnchor editAs="oneCell">
    <xdr:from>
      <xdr:col>1</xdr:col>
      <xdr:colOff>152400</xdr:colOff>
      <xdr:row>80</xdr:row>
      <xdr:rowOff>76200</xdr:rowOff>
    </xdr:from>
    <xdr:to>
      <xdr:col>1</xdr:col>
      <xdr:colOff>1171448</xdr:colOff>
      <xdr:row>82</xdr:row>
      <xdr:rowOff>75993</xdr:rowOff>
    </xdr:to>
    <xdr:pic>
      <xdr:nvPicPr>
        <xdr:cNvPr id="22" name="Picture 21">
          <a:extLst>
            <a:ext uri="{FF2B5EF4-FFF2-40B4-BE49-F238E27FC236}">
              <a16:creationId xmlns:a16="http://schemas.microsoft.com/office/drawing/2014/main" xmlns="" id="{00000000-0008-0000-0400-000016000000}"/>
            </a:ext>
          </a:extLst>
        </xdr:cNvPr>
        <xdr:cNvPicPr>
          <a:picLocks noChangeAspect="1"/>
        </xdr:cNvPicPr>
      </xdr:nvPicPr>
      <xdr:blipFill>
        <a:blip xmlns:r="http://schemas.openxmlformats.org/officeDocument/2006/relationships" r:embed="rId7" cstate="print"/>
        <a:stretch>
          <a:fillRect/>
        </a:stretch>
      </xdr:blipFill>
      <xdr:spPr>
        <a:xfrm>
          <a:off x="466725" y="29822775"/>
          <a:ext cx="1019048" cy="1657143"/>
        </a:xfrm>
        <a:prstGeom prst="rect">
          <a:avLst/>
        </a:prstGeom>
      </xdr:spPr>
    </xdr:pic>
    <xdr:clientData/>
  </xdr:twoCellAnchor>
  <xdr:twoCellAnchor editAs="oneCell">
    <xdr:from>
      <xdr:col>1</xdr:col>
      <xdr:colOff>114300</xdr:colOff>
      <xdr:row>87</xdr:row>
      <xdr:rowOff>95250</xdr:rowOff>
    </xdr:from>
    <xdr:to>
      <xdr:col>1</xdr:col>
      <xdr:colOff>1266681</xdr:colOff>
      <xdr:row>89</xdr:row>
      <xdr:rowOff>47424</xdr:rowOff>
    </xdr:to>
    <xdr:pic>
      <xdr:nvPicPr>
        <xdr:cNvPr id="24" name="Picture 23">
          <a:extLst>
            <a:ext uri="{FF2B5EF4-FFF2-40B4-BE49-F238E27FC236}">
              <a16:creationId xmlns:a16="http://schemas.microsoft.com/office/drawing/2014/main" xmlns="" id="{00000000-0008-0000-0400-000018000000}"/>
            </a:ext>
          </a:extLst>
        </xdr:cNvPr>
        <xdr:cNvPicPr>
          <a:picLocks noChangeAspect="1"/>
        </xdr:cNvPicPr>
      </xdr:nvPicPr>
      <xdr:blipFill>
        <a:blip xmlns:r="http://schemas.openxmlformats.org/officeDocument/2006/relationships" r:embed="rId8" cstate="print"/>
        <a:stretch>
          <a:fillRect/>
        </a:stretch>
      </xdr:blipFill>
      <xdr:spPr>
        <a:xfrm>
          <a:off x="428625" y="34128075"/>
          <a:ext cx="1152381" cy="1609524"/>
        </a:xfrm>
        <a:prstGeom prst="rect">
          <a:avLst/>
        </a:prstGeom>
      </xdr:spPr>
    </xdr:pic>
    <xdr:clientData/>
  </xdr:twoCellAnchor>
  <xdr:twoCellAnchor editAs="oneCell">
    <xdr:from>
      <xdr:col>1</xdr:col>
      <xdr:colOff>76200</xdr:colOff>
      <xdr:row>94</xdr:row>
      <xdr:rowOff>95250</xdr:rowOff>
    </xdr:from>
    <xdr:to>
      <xdr:col>1</xdr:col>
      <xdr:colOff>1704771</xdr:colOff>
      <xdr:row>94</xdr:row>
      <xdr:rowOff>1323821</xdr:rowOff>
    </xdr:to>
    <xdr:pic>
      <xdr:nvPicPr>
        <xdr:cNvPr id="26" name="Picture 25">
          <a:extLst>
            <a:ext uri="{FF2B5EF4-FFF2-40B4-BE49-F238E27FC236}">
              <a16:creationId xmlns:a16="http://schemas.microsoft.com/office/drawing/2014/main" xmlns="" id="{00000000-0008-0000-0400-00001A000000}"/>
            </a:ext>
          </a:extLst>
        </xdr:cNvPr>
        <xdr:cNvPicPr>
          <a:picLocks noChangeAspect="1"/>
        </xdr:cNvPicPr>
      </xdr:nvPicPr>
      <xdr:blipFill>
        <a:blip xmlns:r="http://schemas.openxmlformats.org/officeDocument/2006/relationships" r:embed="rId9" cstate="print"/>
        <a:stretch>
          <a:fillRect/>
        </a:stretch>
      </xdr:blipFill>
      <xdr:spPr>
        <a:xfrm>
          <a:off x="390525" y="38033325"/>
          <a:ext cx="1628571" cy="1228571"/>
        </a:xfrm>
        <a:prstGeom prst="rect">
          <a:avLst/>
        </a:prstGeom>
      </xdr:spPr>
    </xdr:pic>
    <xdr:clientData/>
  </xdr:twoCellAnchor>
  <xdr:twoCellAnchor editAs="oneCell">
    <xdr:from>
      <xdr:col>1</xdr:col>
      <xdr:colOff>57150</xdr:colOff>
      <xdr:row>100</xdr:row>
      <xdr:rowOff>95250</xdr:rowOff>
    </xdr:from>
    <xdr:to>
      <xdr:col>1</xdr:col>
      <xdr:colOff>1904769</xdr:colOff>
      <xdr:row>100</xdr:row>
      <xdr:rowOff>1019060</xdr:rowOff>
    </xdr:to>
    <xdr:pic>
      <xdr:nvPicPr>
        <xdr:cNvPr id="28" name="Picture 27">
          <a:extLst>
            <a:ext uri="{FF2B5EF4-FFF2-40B4-BE49-F238E27FC236}">
              <a16:creationId xmlns:a16="http://schemas.microsoft.com/office/drawing/2014/main" xmlns="" id="{00000000-0008-0000-0400-00001C000000}"/>
            </a:ext>
          </a:extLst>
        </xdr:cNvPr>
        <xdr:cNvPicPr>
          <a:picLocks noChangeAspect="1"/>
        </xdr:cNvPicPr>
      </xdr:nvPicPr>
      <xdr:blipFill>
        <a:blip xmlns:r="http://schemas.openxmlformats.org/officeDocument/2006/relationships" r:embed="rId10" cstate="print"/>
        <a:stretch>
          <a:fillRect/>
        </a:stretch>
      </xdr:blipFill>
      <xdr:spPr>
        <a:xfrm>
          <a:off x="371475" y="41938575"/>
          <a:ext cx="1847619" cy="923810"/>
        </a:xfrm>
        <a:prstGeom prst="rect">
          <a:avLst/>
        </a:prstGeom>
      </xdr:spPr>
    </xdr:pic>
    <xdr:clientData/>
  </xdr:twoCellAnchor>
  <xdr:twoCellAnchor editAs="oneCell">
    <xdr:from>
      <xdr:col>1</xdr:col>
      <xdr:colOff>66675</xdr:colOff>
      <xdr:row>106</xdr:row>
      <xdr:rowOff>28575</xdr:rowOff>
    </xdr:from>
    <xdr:to>
      <xdr:col>1</xdr:col>
      <xdr:colOff>1257151</xdr:colOff>
      <xdr:row>108</xdr:row>
      <xdr:rowOff>76024</xdr:rowOff>
    </xdr:to>
    <xdr:pic>
      <xdr:nvPicPr>
        <xdr:cNvPr id="30" name="Picture 29">
          <a:extLst>
            <a:ext uri="{FF2B5EF4-FFF2-40B4-BE49-F238E27FC236}">
              <a16:creationId xmlns:a16="http://schemas.microsoft.com/office/drawing/2014/main" xmlns="" id="{00000000-0008-0000-0400-00001E000000}"/>
            </a:ext>
          </a:extLst>
        </xdr:cNvPr>
        <xdr:cNvPicPr>
          <a:picLocks noChangeAspect="1"/>
        </xdr:cNvPicPr>
      </xdr:nvPicPr>
      <xdr:blipFill>
        <a:blip xmlns:r="http://schemas.openxmlformats.org/officeDocument/2006/relationships" r:embed="rId11" cstate="print"/>
        <a:stretch>
          <a:fillRect/>
        </a:stretch>
      </xdr:blipFill>
      <xdr:spPr>
        <a:xfrm>
          <a:off x="381000" y="44138850"/>
          <a:ext cx="1190476" cy="1409524"/>
        </a:xfrm>
        <a:prstGeom prst="rect">
          <a:avLst/>
        </a:prstGeom>
      </xdr:spPr>
    </xdr:pic>
    <xdr:clientData/>
  </xdr:twoCellAnchor>
  <xdr:twoCellAnchor editAs="oneCell">
    <xdr:from>
      <xdr:col>1</xdr:col>
      <xdr:colOff>57150</xdr:colOff>
      <xdr:row>113</xdr:row>
      <xdr:rowOff>180975</xdr:rowOff>
    </xdr:from>
    <xdr:to>
      <xdr:col>1</xdr:col>
      <xdr:colOff>1228579</xdr:colOff>
      <xdr:row>115</xdr:row>
      <xdr:rowOff>9254</xdr:rowOff>
    </xdr:to>
    <xdr:pic>
      <xdr:nvPicPr>
        <xdr:cNvPr id="32" name="Picture 31">
          <a:extLst>
            <a:ext uri="{FF2B5EF4-FFF2-40B4-BE49-F238E27FC236}">
              <a16:creationId xmlns:a16="http://schemas.microsoft.com/office/drawing/2014/main" xmlns="" id="{00000000-0008-0000-0400-000020000000}"/>
            </a:ext>
          </a:extLst>
        </xdr:cNvPr>
        <xdr:cNvPicPr>
          <a:picLocks noChangeAspect="1"/>
        </xdr:cNvPicPr>
      </xdr:nvPicPr>
      <xdr:blipFill>
        <a:blip xmlns:r="http://schemas.openxmlformats.org/officeDocument/2006/relationships" r:embed="rId12" cstate="print"/>
        <a:stretch>
          <a:fillRect/>
        </a:stretch>
      </xdr:blipFill>
      <xdr:spPr>
        <a:xfrm>
          <a:off x="371475" y="47872650"/>
          <a:ext cx="1171429" cy="2171429"/>
        </a:xfrm>
        <a:prstGeom prst="rect">
          <a:avLst/>
        </a:prstGeom>
      </xdr:spPr>
    </xdr:pic>
    <xdr:clientData/>
  </xdr:twoCellAnchor>
  <xdr:twoCellAnchor editAs="oneCell">
    <xdr:from>
      <xdr:col>1</xdr:col>
      <xdr:colOff>66675</xdr:colOff>
      <xdr:row>120</xdr:row>
      <xdr:rowOff>152400</xdr:rowOff>
    </xdr:from>
    <xdr:to>
      <xdr:col>1</xdr:col>
      <xdr:colOff>1371437</xdr:colOff>
      <xdr:row>120</xdr:row>
      <xdr:rowOff>1790495</xdr:rowOff>
    </xdr:to>
    <xdr:pic>
      <xdr:nvPicPr>
        <xdr:cNvPr id="34" name="Picture 33">
          <a:extLst>
            <a:ext uri="{FF2B5EF4-FFF2-40B4-BE49-F238E27FC236}">
              <a16:creationId xmlns:a16="http://schemas.microsoft.com/office/drawing/2014/main" xmlns="" id="{00000000-0008-0000-0400-000022000000}"/>
            </a:ext>
          </a:extLst>
        </xdr:cNvPr>
        <xdr:cNvPicPr>
          <a:picLocks noChangeAspect="1"/>
        </xdr:cNvPicPr>
      </xdr:nvPicPr>
      <xdr:blipFill>
        <a:blip xmlns:r="http://schemas.openxmlformats.org/officeDocument/2006/relationships" r:embed="rId13" cstate="print"/>
        <a:stretch>
          <a:fillRect/>
        </a:stretch>
      </xdr:blipFill>
      <xdr:spPr>
        <a:xfrm>
          <a:off x="381000" y="52406550"/>
          <a:ext cx="1304762" cy="1638095"/>
        </a:xfrm>
        <a:prstGeom prst="rect">
          <a:avLst/>
        </a:prstGeom>
      </xdr:spPr>
    </xdr:pic>
    <xdr:clientData/>
  </xdr:twoCellAnchor>
  <xdr:twoCellAnchor editAs="oneCell">
    <xdr:from>
      <xdr:col>1</xdr:col>
      <xdr:colOff>76200</xdr:colOff>
      <xdr:row>126</xdr:row>
      <xdr:rowOff>9525</xdr:rowOff>
    </xdr:from>
    <xdr:to>
      <xdr:col>1</xdr:col>
      <xdr:colOff>1428581</xdr:colOff>
      <xdr:row>127</xdr:row>
      <xdr:rowOff>18818</xdr:rowOff>
    </xdr:to>
    <xdr:pic>
      <xdr:nvPicPr>
        <xdr:cNvPr id="36" name="Picture 35">
          <a:extLst>
            <a:ext uri="{FF2B5EF4-FFF2-40B4-BE49-F238E27FC236}">
              <a16:creationId xmlns:a16="http://schemas.microsoft.com/office/drawing/2014/main" xmlns="" id="{00000000-0008-0000-0400-000024000000}"/>
            </a:ext>
          </a:extLst>
        </xdr:cNvPr>
        <xdr:cNvPicPr>
          <a:picLocks noChangeAspect="1"/>
        </xdr:cNvPicPr>
      </xdr:nvPicPr>
      <xdr:blipFill>
        <a:blip xmlns:r="http://schemas.openxmlformats.org/officeDocument/2006/relationships" r:embed="rId14" cstate="print"/>
        <a:stretch>
          <a:fillRect/>
        </a:stretch>
      </xdr:blipFill>
      <xdr:spPr>
        <a:xfrm>
          <a:off x="390525" y="56549925"/>
          <a:ext cx="1352381" cy="1857143"/>
        </a:xfrm>
        <a:prstGeom prst="rect">
          <a:avLst/>
        </a:prstGeom>
      </xdr:spPr>
    </xdr:pic>
    <xdr:clientData/>
  </xdr:twoCellAnchor>
  <xdr:twoCellAnchor editAs="oneCell">
    <xdr:from>
      <xdr:col>1</xdr:col>
      <xdr:colOff>123825</xdr:colOff>
      <xdr:row>132</xdr:row>
      <xdr:rowOff>85725</xdr:rowOff>
    </xdr:from>
    <xdr:to>
      <xdr:col>1</xdr:col>
      <xdr:colOff>2114301</xdr:colOff>
      <xdr:row>132</xdr:row>
      <xdr:rowOff>1571439</xdr:rowOff>
    </xdr:to>
    <xdr:pic>
      <xdr:nvPicPr>
        <xdr:cNvPr id="38" name="Picture 37">
          <a:extLst>
            <a:ext uri="{FF2B5EF4-FFF2-40B4-BE49-F238E27FC236}">
              <a16:creationId xmlns:a16="http://schemas.microsoft.com/office/drawing/2014/main" xmlns="" id="{00000000-0008-0000-0400-000026000000}"/>
            </a:ext>
          </a:extLst>
        </xdr:cNvPr>
        <xdr:cNvPicPr>
          <a:picLocks noChangeAspect="1"/>
        </xdr:cNvPicPr>
      </xdr:nvPicPr>
      <xdr:blipFill>
        <a:blip xmlns:r="http://schemas.openxmlformats.org/officeDocument/2006/relationships" r:embed="rId15" cstate="print"/>
        <a:stretch>
          <a:fillRect/>
        </a:stretch>
      </xdr:blipFill>
      <xdr:spPr>
        <a:xfrm>
          <a:off x="438150" y="62693550"/>
          <a:ext cx="1990476" cy="1485714"/>
        </a:xfrm>
        <a:prstGeom prst="rect">
          <a:avLst/>
        </a:prstGeom>
      </xdr:spPr>
    </xdr:pic>
    <xdr:clientData/>
  </xdr:twoCellAnchor>
  <xdr:twoCellAnchor editAs="oneCell">
    <xdr:from>
      <xdr:col>1</xdr:col>
      <xdr:colOff>57150</xdr:colOff>
      <xdr:row>138</xdr:row>
      <xdr:rowOff>95250</xdr:rowOff>
    </xdr:from>
    <xdr:to>
      <xdr:col>1</xdr:col>
      <xdr:colOff>1333340</xdr:colOff>
      <xdr:row>138</xdr:row>
      <xdr:rowOff>1561917</xdr:rowOff>
    </xdr:to>
    <xdr:pic>
      <xdr:nvPicPr>
        <xdr:cNvPr id="40" name="Picture 39">
          <a:extLst>
            <a:ext uri="{FF2B5EF4-FFF2-40B4-BE49-F238E27FC236}">
              <a16:creationId xmlns:a16="http://schemas.microsoft.com/office/drawing/2014/main" xmlns="" id="{00000000-0008-0000-0400-000028000000}"/>
            </a:ext>
          </a:extLst>
        </xdr:cNvPr>
        <xdr:cNvPicPr>
          <a:picLocks noChangeAspect="1"/>
        </xdr:cNvPicPr>
      </xdr:nvPicPr>
      <xdr:blipFill>
        <a:blip xmlns:r="http://schemas.openxmlformats.org/officeDocument/2006/relationships" r:embed="rId16" cstate="print"/>
        <a:stretch>
          <a:fillRect/>
        </a:stretch>
      </xdr:blipFill>
      <xdr:spPr>
        <a:xfrm>
          <a:off x="371475" y="66903600"/>
          <a:ext cx="1276190" cy="1466667"/>
        </a:xfrm>
        <a:prstGeom prst="rect">
          <a:avLst/>
        </a:prstGeom>
      </xdr:spPr>
    </xdr:pic>
    <xdr:clientData/>
  </xdr:twoCellAnchor>
  <xdr:twoCellAnchor editAs="oneCell">
    <xdr:from>
      <xdr:col>1</xdr:col>
      <xdr:colOff>104775</xdr:colOff>
      <xdr:row>144</xdr:row>
      <xdr:rowOff>47625</xdr:rowOff>
    </xdr:from>
    <xdr:to>
      <xdr:col>1</xdr:col>
      <xdr:colOff>1419061</xdr:colOff>
      <xdr:row>147</xdr:row>
      <xdr:rowOff>180887</xdr:rowOff>
    </xdr:to>
    <xdr:pic>
      <xdr:nvPicPr>
        <xdr:cNvPr id="41" name="Picture 40">
          <a:extLst>
            <a:ext uri="{FF2B5EF4-FFF2-40B4-BE49-F238E27FC236}">
              <a16:creationId xmlns:a16="http://schemas.microsoft.com/office/drawing/2014/main" xmlns="" id="{00000000-0008-0000-0400-000029000000}"/>
            </a:ext>
          </a:extLst>
        </xdr:cNvPr>
        <xdr:cNvPicPr>
          <a:picLocks noChangeAspect="1"/>
        </xdr:cNvPicPr>
      </xdr:nvPicPr>
      <xdr:blipFill>
        <a:blip xmlns:r="http://schemas.openxmlformats.org/officeDocument/2006/relationships" r:embed="rId17" cstate="print"/>
        <a:stretch>
          <a:fillRect/>
        </a:stretch>
      </xdr:blipFill>
      <xdr:spPr>
        <a:xfrm>
          <a:off x="419100" y="70227825"/>
          <a:ext cx="1314286" cy="704762"/>
        </a:xfrm>
        <a:prstGeom prst="rect">
          <a:avLst/>
        </a:prstGeom>
      </xdr:spPr>
    </xdr:pic>
    <xdr:clientData/>
  </xdr:twoCellAnchor>
  <xdr:twoCellAnchor editAs="oneCell">
    <xdr:from>
      <xdr:col>1</xdr:col>
      <xdr:colOff>95250</xdr:colOff>
      <xdr:row>151</xdr:row>
      <xdr:rowOff>95250</xdr:rowOff>
    </xdr:from>
    <xdr:to>
      <xdr:col>1</xdr:col>
      <xdr:colOff>914298</xdr:colOff>
      <xdr:row>155</xdr:row>
      <xdr:rowOff>76107</xdr:rowOff>
    </xdr:to>
    <xdr:pic>
      <xdr:nvPicPr>
        <xdr:cNvPr id="42" name="Picture 41">
          <a:extLst>
            <a:ext uri="{FF2B5EF4-FFF2-40B4-BE49-F238E27FC236}">
              <a16:creationId xmlns:a16="http://schemas.microsoft.com/office/drawing/2014/main" xmlns="" id="{00000000-0008-0000-0400-00002A000000}"/>
            </a:ext>
          </a:extLst>
        </xdr:cNvPr>
        <xdr:cNvPicPr>
          <a:picLocks noChangeAspect="1"/>
        </xdr:cNvPicPr>
      </xdr:nvPicPr>
      <xdr:blipFill>
        <a:blip xmlns:r="http://schemas.openxmlformats.org/officeDocument/2006/relationships" r:embed="rId18" cstate="print"/>
        <a:stretch>
          <a:fillRect/>
        </a:stretch>
      </xdr:blipFill>
      <xdr:spPr>
        <a:xfrm>
          <a:off x="409575" y="71608950"/>
          <a:ext cx="819048" cy="742857"/>
        </a:xfrm>
        <a:prstGeom prst="rect">
          <a:avLst/>
        </a:prstGeom>
      </xdr:spPr>
    </xdr:pic>
    <xdr:clientData/>
  </xdr:twoCellAnchor>
  <xdr:twoCellAnchor editAs="oneCell">
    <xdr:from>
      <xdr:col>1</xdr:col>
      <xdr:colOff>114300</xdr:colOff>
      <xdr:row>160</xdr:row>
      <xdr:rowOff>47625</xdr:rowOff>
    </xdr:from>
    <xdr:to>
      <xdr:col>1</xdr:col>
      <xdr:colOff>1428586</xdr:colOff>
      <xdr:row>161</xdr:row>
      <xdr:rowOff>37896</xdr:rowOff>
    </xdr:to>
    <xdr:pic>
      <xdr:nvPicPr>
        <xdr:cNvPr id="44" name="Picture 43">
          <a:extLst>
            <a:ext uri="{FF2B5EF4-FFF2-40B4-BE49-F238E27FC236}">
              <a16:creationId xmlns:a16="http://schemas.microsoft.com/office/drawing/2014/main" xmlns="" id="{00000000-0008-0000-0400-00002C000000}"/>
            </a:ext>
          </a:extLst>
        </xdr:cNvPr>
        <xdr:cNvPicPr>
          <a:picLocks noChangeAspect="1"/>
        </xdr:cNvPicPr>
      </xdr:nvPicPr>
      <xdr:blipFill>
        <a:blip xmlns:r="http://schemas.openxmlformats.org/officeDocument/2006/relationships" r:embed="rId19" cstate="print"/>
        <a:stretch>
          <a:fillRect/>
        </a:stretch>
      </xdr:blipFill>
      <xdr:spPr>
        <a:xfrm>
          <a:off x="428625" y="74761725"/>
          <a:ext cx="1314286" cy="1628571"/>
        </a:xfrm>
        <a:prstGeom prst="rect">
          <a:avLst/>
        </a:prstGeom>
      </xdr:spPr>
    </xdr:pic>
    <xdr:clientData/>
  </xdr:twoCellAnchor>
  <xdr:twoCellAnchor editAs="oneCell">
    <xdr:from>
      <xdr:col>1</xdr:col>
      <xdr:colOff>76200</xdr:colOff>
      <xdr:row>166</xdr:row>
      <xdr:rowOff>85725</xdr:rowOff>
    </xdr:from>
    <xdr:to>
      <xdr:col>1</xdr:col>
      <xdr:colOff>1361914</xdr:colOff>
      <xdr:row>167</xdr:row>
      <xdr:rowOff>390282</xdr:rowOff>
    </xdr:to>
    <xdr:pic>
      <xdr:nvPicPr>
        <xdr:cNvPr id="46" name="Picture 45">
          <a:extLst>
            <a:ext uri="{FF2B5EF4-FFF2-40B4-BE49-F238E27FC236}">
              <a16:creationId xmlns:a16="http://schemas.microsoft.com/office/drawing/2014/main" xmlns="" id="{00000000-0008-0000-0400-00002E000000}"/>
            </a:ext>
          </a:extLst>
        </xdr:cNvPr>
        <xdr:cNvPicPr>
          <a:picLocks noChangeAspect="1"/>
        </xdr:cNvPicPr>
      </xdr:nvPicPr>
      <xdr:blipFill>
        <a:blip xmlns:r="http://schemas.openxmlformats.org/officeDocument/2006/relationships" r:embed="rId20" cstate="print"/>
        <a:stretch>
          <a:fillRect/>
        </a:stretch>
      </xdr:blipFill>
      <xdr:spPr>
        <a:xfrm>
          <a:off x="390525" y="76600050"/>
          <a:ext cx="1285714" cy="1942857"/>
        </a:xfrm>
        <a:prstGeom prst="rect">
          <a:avLst/>
        </a:prstGeom>
      </xdr:spPr>
    </xdr:pic>
    <xdr:clientData/>
  </xdr:twoCellAnchor>
  <xdr:twoCellAnchor editAs="oneCell">
    <xdr:from>
      <xdr:col>1</xdr:col>
      <xdr:colOff>142875</xdr:colOff>
      <xdr:row>173</xdr:row>
      <xdr:rowOff>76200</xdr:rowOff>
    </xdr:from>
    <xdr:to>
      <xdr:col>1</xdr:col>
      <xdr:colOff>1333351</xdr:colOff>
      <xdr:row>174</xdr:row>
      <xdr:rowOff>171233</xdr:rowOff>
    </xdr:to>
    <xdr:pic>
      <xdr:nvPicPr>
        <xdr:cNvPr id="48" name="Picture 47">
          <a:extLst>
            <a:ext uri="{FF2B5EF4-FFF2-40B4-BE49-F238E27FC236}">
              <a16:creationId xmlns:a16="http://schemas.microsoft.com/office/drawing/2014/main" xmlns="" id="{00000000-0008-0000-0400-000030000000}"/>
            </a:ext>
          </a:extLst>
        </xdr:cNvPr>
        <xdr:cNvPicPr>
          <a:picLocks noChangeAspect="1"/>
        </xdr:cNvPicPr>
      </xdr:nvPicPr>
      <xdr:blipFill>
        <a:blip xmlns:r="http://schemas.openxmlformats.org/officeDocument/2006/relationships" r:embed="rId21" cstate="print"/>
        <a:stretch>
          <a:fillRect/>
        </a:stretch>
      </xdr:blipFill>
      <xdr:spPr>
        <a:xfrm>
          <a:off x="457200" y="83724750"/>
          <a:ext cx="1190476" cy="1733333"/>
        </a:xfrm>
        <a:prstGeom prst="rect">
          <a:avLst/>
        </a:prstGeom>
      </xdr:spPr>
    </xdr:pic>
    <xdr:clientData/>
  </xdr:twoCellAnchor>
  <xdr:twoCellAnchor editAs="oneCell">
    <xdr:from>
      <xdr:col>1</xdr:col>
      <xdr:colOff>152400</xdr:colOff>
      <xdr:row>179</xdr:row>
      <xdr:rowOff>114300</xdr:rowOff>
    </xdr:from>
    <xdr:to>
      <xdr:col>1</xdr:col>
      <xdr:colOff>1352400</xdr:colOff>
      <xdr:row>189</xdr:row>
      <xdr:rowOff>18824</xdr:rowOff>
    </xdr:to>
    <xdr:pic>
      <xdr:nvPicPr>
        <xdr:cNvPr id="49" name="Picture 48">
          <a:extLst>
            <a:ext uri="{FF2B5EF4-FFF2-40B4-BE49-F238E27FC236}">
              <a16:creationId xmlns:a16="http://schemas.microsoft.com/office/drawing/2014/main" xmlns="" id="{00000000-0008-0000-0400-000031000000}"/>
            </a:ext>
          </a:extLst>
        </xdr:cNvPr>
        <xdr:cNvPicPr>
          <a:picLocks noChangeAspect="1"/>
        </xdr:cNvPicPr>
      </xdr:nvPicPr>
      <xdr:blipFill>
        <a:blip xmlns:r="http://schemas.openxmlformats.org/officeDocument/2006/relationships" r:embed="rId22" cstate="print"/>
        <a:stretch>
          <a:fillRect/>
        </a:stretch>
      </xdr:blipFill>
      <xdr:spPr>
        <a:xfrm>
          <a:off x="466725" y="86315550"/>
          <a:ext cx="1200000" cy="18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1885950</xdr:colOff>
      <xdr:row>2</xdr:row>
      <xdr:rowOff>0</xdr:rowOff>
    </xdr:from>
    <xdr:to>
      <xdr:col>1</xdr:col>
      <xdr:colOff>1885950</xdr:colOff>
      <xdr:row>2</xdr:row>
      <xdr:rowOff>161925</xdr:rowOff>
    </xdr:to>
    <xdr:sp macro="" textlink="">
      <xdr:nvSpPr>
        <xdr:cNvPr id="2" name="Text Box 59">
          <a:extLst>
            <a:ext uri="{FF2B5EF4-FFF2-40B4-BE49-F238E27FC236}">
              <a16:creationId xmlns:a16="http://schemas.microsoft.com/office/drawing/2014/main" xmlns="" id="{19BFC51B-CC7B-4E97-B5C8-8BAB5CCB0BB8}"/>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3" name="Text Box 60">
          <a:extLst>
            <a:ext uri="{FF2B5EF4-FFF2-40B4-BE49-F238E27FC236}">
              <a16:creationId xmlns:a16="http://schemas.microsoft.com/office/drawing/2014/main" xmlns="" id="{A60D95CC-AF7B-4608-AF99-4FAF137142E8}"/>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4" name="Text Box 61">
          <a:extLst>
            <a:ext uri="{FF2B5EF4-FFF2-40B4-BE49-F238E27FC236}">
              <a16:creationId xmlns:a16="http://schemas.microsoft.com/office/drawing/2014/main" xmlns="" id="{D2EF0055-3CEB-4AAA-BAB8-2C4AFCAE41D9}"/>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5" name="Text Box 62">
          <a:extLst>
            <a:ext uri="{FF2B5EF4-FFF2-40B4-BE49-F238E27FC236}">
              <a16:creationId xmlns:a16="http://schemas.microsoft.com/office/drawing/2014/main" xmlns="" id="{3B7C7ADE-2D7A-4A82-8DA2-3CAAF63EFE5E}"/>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6" name="Text Box 63">
          <a:extLst>
            <a:ext uri="{FF2B5EF4-FFF2-40B4-BE49-F238E27FC236}">
              <a16:creationId xmlns:a16="http://schemas.microsoft.com/office/drawing/2014/main" xmlns="" id="{86C58CAC-38D0-408D-8F9D-565F89A8E360}"/>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7" name="Text Box 64">
          <a:extLst>
            <a:ext uri="{FF2B5EF4-FFF2-40B4-BE49-F238E27FC236}">
              <a16:creationId xmlns:a16="http://schemas.microsoft.com/office/drawing/2014/main" xmlns="" id="{2CA24B32-A6F1-42E3-AEC2-00817B6F6702}"/>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8" name="Text Box 59">
          <a:extLst>
            <a:ext uri="{FF2B5EF4-FFF2-40B4-BE49-F238E27FC236}">
              <a16:creationId xmlns:a16="http://schemas.microsoft.com/office/drawing/2014/main" xmlns="" id="{455164E5-A1F5-486F-AAB3-2C8BB02E4CE6}"/>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9" name="Text Box 60">
          <a:extLst>
            <a:ext uri="{FF2B5EF4-FFF2-40B4-BE49-F238E27FC236}">
              <a16:creationId xmlns:a16="http://schemas.microsoft.com/office/drawing/2014/main" xmlns="" id="{4EEE5497-56C8-428D-8DAF-277E40CF5C58}"/>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0" name="Text Box 61">
          <a:extLst>
            <a:ext uri="{FF2B5EF4-FFF2-40B4-BE49-F238E27FC236}">
              <a16:creationId xmlns:a16="http://schemas.microsoft.com/office/drawing/2014/main" xmlns="" id="{938522FE-E345-44A8-8630-F73BA98F6B3B}"/>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1" name="Text Box 62">
          <a:extLst>
            <a:ext uri="{FF2B5EF4-FFF2-40B4-BE49-F238E27FC236}">
              <a16:creationId xmlns:a16="http://schemas.microsoft.com/office/drawing/2014/main" xmlns="" id="{539F16F4-2DE3-41AE-AB32-18D502F48F03}"/>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2" name="Text Box 63">
          <a:extLst>
            <a:ext uri="{FF2B5EF4-FFF2-40B4-BE49-F238E27FC236}">
              <a16:creationId xmlns:a16="http://schemas.microsoft.com/office/drawing/2014/main" xmlns="" id="{37360A14-C767-4095-8E82-7ABC5F676B36}"/>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3" name="Text Box 64">
          <a:extLst>
            <a:ext uri="{FF2B5EF4-FFF2-40B4-BE49-F238E27FC236}">
              <a16:creationId xmlns:a16="http://schemas.microsoft.com/office/drawing/2014/main" xmlns="" id="{693086F6-ED65-4225-8005-0165A4871E49}"/>
            </a:ext>
          </a:extLst>
        </xdr:cNvPr>
        <xdr:cNvSpPr txBox="1">
          <a:spLocks noChangeArrowheads="1"/>
        </xdr:cNvSpPr>
      </xdr:nvSpPr>
      <xdr:spPr bwMode="auto">
        <a:xfrm>
          <a:off x="2276475" y="753237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4" name="Text Box 59">
          <a:extLst>
            <a:ext uri="{FF2B5EF4-FFF2-40B4-BE49-F238E27FC236}">
              <a16:creationId xmlns:a16="http://schemas.microsoft.com/office/drawing/2014/main" xmlns="" id="{88E9DA0E-3306-4B2A-8CF6-7A1065C51784}"/>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5" name="Text Box 60">
          <a:extLst>
            <a:ext uri="{FF2B5EF4-FFF2-40B4-BE49-F238E27FC236}">
              <a16:creationId xmlns:a16="http://schemas.microsoft.com/office/drawing/2014/main" xmlns="" id="{5B507DE1-8A14-4BA0-80ED-7ED555B32366}"/>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6" name="Text Box 61">
          <a:extLst>
            <a:ext uri="{FF2B5EF4-FFF2-40B4-BE49-F238E27FC236}">
              <a16:creationId xmlns:a16="http://schemas.microsoft.com/office/drawing/2014/main" xmlns="" id="{0717FB97-BE5A-4BC2-AF18-C0325B1093FF}"/>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7" name="Text Box 62">
          <a:extLst>
            <a:ext uri="{FF2B5EF4-FFF2-40B4-BE49-F238E27FC236}">
              <a16:creationId xmlns:a16="http://schemas.microsoft.com/office/drawing/2014/main" xmlns="" id="{9899F74F-3B89-4F2F-915D-F7208D8FD06F}"/>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8" name="Text Box 63">
          <a:extLst>
            <a:ext uri="{FF2B5EF4-FFF2-40B4-BE49-F238E27FC236}">
              <a16:creationId xmlns:a16="http://schemas.microsoft.com/office/drawing/2014/main" xmlns="" id="{83ADDC40-79D6-476C-91B6-36781B34A2FD}"/>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9" name="Text Box 64">
          <a:extLst>
            <a:ext uri="{FF2B5EF4-FFF2-40B4-BE49-F238E27FC236}">
              <a16:creationId xmlns:a16="http://schemas.microsoft.com/office/drawing/2014/main" xmlns="" id="{17BFC74B-74ED-4993-AFAF-57AAE6FC8DC7}"/>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0" name="Text Box 59">
          <a:extLst>
            <a:ext uri="{FF2B5EF4-FFF2-40B4-BE49-F238E27FC236}">
              <a16:creationId xmlns:a16="http://schemas.microsoft.com/office/drawing/2014/main" xmlns="" id="{CA46A376-3833-42BA-AC11-8E73ABBA2734}"/>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1" name="Text Box 60">
          <a:extLst>
            <a:ext uri="{FF2B5EF4-FFF2-40B4-BE49-F238E27FC236}">
              <a16:creationId xmlns:a16="http://schemas.microsoft.com/office/drawing/2014/main" xmlns="" id="{0D03CCC0-BB7E-4DD4-9425-3C49734B7B46}"/>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2" name="Text Box 61">
          <a:extLst>
            <a:ext uri="{FF2B5EF4-FFF2-40B4-BE49-F238E27FC236}">
              <a16:creationId xmlns:a16="http://schemas.microsoft.com/office/drawing/2014/main" xmlns="" id="{8A903EB8-E672-4E25-860D-1D62FDD42960}"/>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3" name="Text Box 62">
          <a:extLst>
            <a:ext uri="{FF2B5EF4-FFF2-40B4-BE49-F238E27FC236}">
              <a16:creationId xmlns:a16="http://schemas.microsoft.com/office/drawing/2014/main" xmlns="" id="{426E60F2-5A83-4F0F-A7B9-CB71FAC64E61}"/>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4" name="Text Box 63">
          <a:extLst>
            <a:ext uri="{FF2B5EF4-FFF2-40B4-BE49-F238E27FC236}">
              <a16:creationId xmlns:a16="http://schemas.microsoft.com/office/drawing/2014/main" xmlns="" id="{86445326-D968-4C8E-8CDA-3FA4C1321E39}"/>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5" name="Text Box 64">
          <a:extLst>
            <a:ext uri="{FF2B5EF4-FFF2-40B4-BE49-F238E27FC236}">
              <a16:creationId xmlns:a16="http://schemas.microsoft.com/office/drawing/2014/main" xmlns="" id="{33E55DF0-2C83-4C21-8820-5D39C0CD552F}"/>
            </a:ext>
          </a:extLst>
        </xdr:cNvPr>
        <xdr:cNvSpPr txBox="1">
          <a:spLocks noChangeArrowheads="1"/>
        </xdr:cNvSpPr>
      </xdr:nvSpPr>
      <xdr:spPr bwMode="auto">
        <a:xfrm>
          <a:off x="2276475" y="7580947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26" name="Text Box 59">
          <a:extLst>
            <a:ext uri="{FF2B5EF4-FFF2-40B4-BE49-F238E27FC236}">
              <a16:creationId xmlns:a16="http://schemas.microsoft.com/office/drawing/2014/main" xmlns="" id="{07DBEE49-CA7A-46F8-8BE7-DCBAE0494D31}"/>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27" name="Text Box 60">
          <a:extLst>
            <a:ext uri="{FF2B5EF4-FFF2-40B4-BE49-F238E27FC236}">
              <a16:creationId xmlns:a16="http://schemas.microsoft.com/office/drawing/2014/main" xmlns="" id="{B8AD7057-22D9-409F-8FE9-CB1924E0444C}"/>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28" name="Text Box 61">
          <a:extLst>
            <a:ext uri="{FF2B5EF4-FFF2-40B4-BE49-F238E27FC236}">
              <a16:creationId xmlns:a16="http://schemas.microsoft.com/office/drawing/2014/main" xmlns="" id="{41387826-8530-4E47-B93A-58768CEBEFC1}"/>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29" name="Text Box 62">
          <a:extLst>
            <a:ext uri="{FF2B5EF4-FFF2-40B4-BE49-F238E27FC236}">
              <a16:creationId xmlns:a16="http://schemas.microsoft.com/office/drawing/2014/main" xmlns="" id="{F6C57B83-906D-4FA2-90EB-CB6B7F17D121}"/>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0" name="Text Box 63">
          <a:extLst>
            <a:ext uri="{FF2B5EF4-FFF2-40B4-BE49-F238E27FC236}">
              <a16:creationId xmlns:a16="http://schemas.microsoft.com/office/drawing/2014/main" xmlns="" id="{45EAD86C-A7AF-4566-BCF7-8627568F3474}"/>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1" name="Text Box 64">
          <a:extLst>
            <a:ext uri="{FF2B5EF4-FFF2-40B4-BE49-F238E27FC236}">
              <a16:creationId xmlns:a16="http://schemas.microsoft.com/office/drawing/2014/main" xmlns="" id="{EC5183B2-F599-423B-B321-66CBCBD64E48}"/>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2" name="Text Box 59">
          <a:extLst>
            <a:ext uri="{FF2B5EF4-FFF2-40B4-BE49-F238E27FC236}">
              <a16:creationId xmlns:a16="http://schemas.microsoft.com/office/drawing/2014/main" xmlns="" id="{CA5A5752-05FC-4D52-A309-7B4159FE681F}"/>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3" name="Text Box 60">
          <a:extLst>
            <a:ext uri="{FF2B5EF4-FFF2-40B4-BE49-F238E27FC236}">
              <a16:creationId xmlns:a16="http://schemas.microsoft.com/office/drawing/2014/main" xmlns="" id="{273307FC-8B86-421F-8401-81A89678B0A8}"/>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4" name="Text Box 61">
          <a:extLst>
            <a:ext uri="{FF2B5EF4-FFF2-40B4-BE49-F238E27FC236}">
              <a16:creationId xmlns:a16="http://schemas.microsoft.com/office/drawing/2014/main" xmlns="" id="{CD4ADA57-6CA5-4CE6-8E8B-BA38D00B00AD}"/>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5" name="Text Box 62">
          <a:extLst>
            <a:ext uri="{FF2B5EF4-FFF2-40B4-BE49-F238E27FC236}">
              <a16:creationId xmlns:a16="http://schemas.microsoft.com/office/drawing/2014/main" xmlns="" id="{5C965835-1BF1-44F5-B4DA-0E04870973D2}"/>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6" name="Text Box 63">
          <a:extLst>
            <a:ext uri="{FF2B5EF4-FFF2-40B4-BE49-F238E27FC236}">
              <a16:creationId xmlns:a16="http://schemas.microsoft.com/office/drawing/2014/main" xmlns="" id="{9A62AD2E-D992-4A34-AACB-E95666A9C8D5}"/>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37" name="Text Box 64">
          <a:extLst>
            <a:ext uri="{FF2B5EF4-FFF2-40B4-BE49-F238E27FC236}">
              <a16:creationId xmlns:a16="http://schemas.microsoft.com/office/drawing/2014/main" xmlns="" id="{672C4D47-A405-42DB-8BA4-82011B774969}"/>
            </a:ext>
          </a:extLst>
        </xdr:cNvPr>
        <xdr:cNvSpPr txBox="1">
          <a:spLocks noChangeArrowheads="1"/>
        </xdr:cNvSpPr>
      </xdr:nvSpPr>
      <xdr:spPr bwMode="auto">
        <a:xfrm>
          <a:off x="2276475" y="929354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38" name="Text Box 59">
          <a:extLst>
            <a:ext uri="{FF2B5EF4-FFF2-40B4-BE49-F238E27FC236}">
              <a16:creationId xmlns:a16="http://schemas.microsoft.com/office/drawing/2014/main" xmlns="" id="{50206FDD-B4B3-4651-9D10-33D8A6A4621D}"/>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39" name="Text Box 60">
          <a:extLst>
            <a:ext uri="{FF2B5EF4-FFF2-40B4-BE49-F238E27FC236}">
              <a16:creationId xmlns:a16="http://schemas.microsoft.com/office/drawing/2014/main" xmlns="" id="{206FC1D0-58D7-499A-A827-6B2BE1022C25}"/>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0" name="Text Box 61">
          <a:extLst>
            <a:ext uri="{FF2B5EF4-FFF2-40B4-BE49-F238E27FC236}">
              <a16:creationId xmlns:a16="http://schemas.microsoft.com/office/drawing/2014/main" xmlns="" id="{4940E6E9-4340-4369-85C0-FD79A490DE3B}"/>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1" name="Text Box 62">
          <a:extLst>
            <a:ext uri="{FF2B5EF4-FFF2-40B4-BE49-F238E27FC236}">
              <a16:creationId xmlns:a16="http://schemas.microsoft.com/office/drawing/2014/main" xmlns="" id="{0D0A6AE3-898A-4AF1-8AAF-075007AF5735}"/>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2" name="Text Box 63">
          <a:extLst>
            <a:ext uri="{FF2B5EF4-FFF2-40B4-BE49-F238E27FC236}">
              <a16:creationId xmlns:a16="http://schemas.microsoft.com/office/drawing/2014/main" xmlns="" id="{57469288-FAA7-4003-839D-F2B047340305}"/>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3" name="Text Box 64">
          <a:extLst>
            <a:ext uri="{FF2B5EF4-FFF2-40B4-BE49-F238E27FC236}">
              <a16:creationId xmlns:a16="http://schemas.microsoft.com/office/drawing/2014/main" xmlns="" id="{B3DDFB3D-E720-4552-9A6B-F1053147A6BB}"/>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4" name="Text Box 59">
          <a:extLst>
            <a:ext uri="{FF2B5EF4-FFF2-40B4-BE49-F238E27FC236}">
              <a16:creationId xmlns:a16="http://schemas.microsoft.com/office/drawing/2014/main" xmlns="" id="{DF4EFAC9-6A2E-48C5-AC71-1B6A8DCE947D}"/>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5" name="Text Box 60">
          <a:extLst>
            <a:ext uri="{FF2B5EF4-FFF2-40B4-BE49-F238E27FC236}">
              <a16:creationId xmlns:a16="http://schemas.microsoft.com/office/drawing/2014/main" xmlns="" id="{0CBDB478-13BE-4C9A-B3F0-2A73D16B2F93}"/>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6" name="Text Box 61">
          <a:extLst>
            <a:ext uri="{FF2B5EF4-FFF2-40B4-BE49-F238E27FC236}">
              <a16:creationId xmlns:a16="http://schemas.microsoft.com/office/drawing/2014/main" xmlns="" id="{735B8D8F-C23B-41A4-A37D-638EB84665C2}"/>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7" name="Text Box 62">
          <a:extLst>
            <a:ext uri="{FF2B5EF4-FFF2-40B4-BE49-F238E27FC236}">
              <a16:creationId xmlns:a16="http://schemas.microsoft.com/office/drawing/2014/main" xmlns="" id="{50CF5660-D2C1-4C31-989D-7342D0D80459}"/>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8" name="Text Box 63">
          <a:extLst>
            <a:ext uri="{FF2B5EF4-FFF2-40B4-BE49-F238E27FC236}">
              <a16:creationId xmlns:a16="http://schemas.microsoft.com/office/drawing/2014/main" xmlns="" id="{6A0CD905-2D7C-4CB1-A17B-E064BA86F02F}"/>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264</xdr:row>
      <xdr:rowOff>0</xdr:rowOff>
    </xdr:from>
    <xdr:to>
      <xdr:col>1</xdr:col>
      <xdr:colOff>1885950</xdr:colOff>
      <xdr:row>264</xdr:row>
      <xdr:rowOff>161925</xdr:rowOff>
    </xdr:to>
    <xdr:sp macro="" textlink="">
      <xdr:nvSpPr>
        <xdr:cNvPr id="49" name="Text Box 64">
          <a:extLst>
            <a:ext uri="{FF2B5EF4-FFF2-40B4-BE49-F238E27FC236}">
              <a16:creationId xmlns:a16="http://schemas.microsoft.com/office/drawing/2014/main" xmlns="" id="{44CA7915-82B5-4132-8DA8-8EA5E4C4D184}"/>
            </a:ext>
          </a:extLst>
        </xdr:cNvPr>
        <xdr:cNvSpPr txBox="1">
          <a:spLocks noChangeArrowheads="1"/>
        </xdr:cNvSpPr>
      </xdr:nvSpPr>
      <xdr:spPr bwMode="auto">
        <a:xfrm>
          <a:off x="2276475" y="9342120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0" name="Text Box 59">
          <a:extLst>
            <a:ext uri="{FF2B5EF4-FFF2-40B4-BE49-F238E27FC236}">
              <a16:creationId xmlns:a16="http://schemas.microsoft.com/office/drawing/2014/main" xmlns="" id="{D3C69804-E54E-429C-A681-80BF6BA6D662}"/>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1" name="Text Box 60">
          <a:extLst>
            <a:ext uri="{FF2B5EF4-FFF2-40B4-BE49-F238E27FC236}">
              <a16:creationId xmlns:a16="http://schemas.microsoft.com/office/drawing/2014/main" xmlns="" id="{E9DA2182-63B6-433A-9C73-57E8807426AC}"/>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2" name="Text Box 61">
          <a:extLst>
            <a:ext uri="{FF2B5EF4-FFF2-40B4-BE49-F238E27FC236}">
              <a16:creationId xmlns:a16="http://schemas.microsoft.com/office/drawing/2014/main" xmlns="" id="{3507496D-7191-487D-82AB-4D58107B121C}"/>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3" name="Text Box 62">
          <a:extLst>
            <a:ext uri="{FF2B5EF4-FFF2-40B4-BE49-F238E27FC236}">
              <a16:creationId xmlns:a16="http://schemas.microsoft.com/office/drawing/2014/main" xmlns="" id="{076D090B-3565-4EB3-9699-4DF0DEBF350E}"/>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4" name="Text Box 63">
          <a:extLst>
            <a:ext uri="{FF2B5EF4-FFF2-40B4-BE49-F238E27FC236}">
              <a16:creationId xmlns:a16="http://schemas.microsoft.com/office/drawing/2014/main" xmlns="" id="{D876E3AA-C254-4480-A91F-6DAC5110519F}"/>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5" name="Text Box 64">
          <a:extLst>
            <a:ext uri="{FF2B5EF4-FFF2-40B4-BE49-F238E27FC236}">
              <a16:creationId xmlns:a16="http://schemas.microsoft.com/office/drawing/2014/main" xmlns="" id="{1B3C8072-601F-4C7D-AA7A-C546643110C6}"/>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6" name="Text Box 59">
          <a:extLst>
            <a:ext uri="{FF2B5EF4-FFF2-40B4-BE49-F238E27FC236}">
              <a16:creationId xmlns:a16="http://schemas.microsoft.com/office/drawing/2014/main" xmlns="" id="{30A893C9-4FD9-43E9-87FA-F34F1C27A39E}"/>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7" name="Text Box 60">
          <a:extLst>
            <a:ext uri="{FF2B5EF4-FFF2-40B4-BE49-F238E27FC236}">
              <a16:creationId xmlns:a16="http://schemas.microsoft.com/office/drawing/2014/main" xmlns="" id="{2F09DA24-1E09-438A-8AC1-AC1323EF9A34}"/>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8" name="Text Box 61">
          <a:extLst>
            <a:ext uri="{FF2B5EF4-FFF2-40B4-BE49-F238E27FC236}">
              <a16:creationId xmlns:a16="http://schemas.microsoft.com/office/drawing/2014/main" xmlns="" id="{3BA5A893-618C-4995-A2CD-3CDDF982F9CD}"/>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59" name="Text Box 62">
          <a:extLst>
            <a:ext uri="{FF2B5EF4-FFF2-40B4-BE49-F238E27FC236}">
              <a16:creationId xmlns:a16="http://schemas.microsoft.com/office/drawing/2014/main" xmlns="" id="{DF0636D9-BBF8-425F-A93D-6387FF8FD929}"/>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60" name="Text Box 63">
          <a:extLst>
            <a:ext uri="{FF2B5EF4-FFF2-40B4-BE49-F238E27FC236}">
              <a16:creationId xmlns:a16="http://schemas.microsoft.com/office/drawing/2014/main" xmlns="" id="{B2837637-B637-4620-AC5C-5603EF90D628}"/>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260</xdr:row>
      <xdr:rowOff>0</xdr:rowOff>
    </xdr:from>
    <xdr:to>
      <xdr:col>1</xdr:col>
      <xdr:colOff>1885950</xdr:colOff>
      <xdr:row>260</xdr:row>
      <xdr:rowOff>161925</xdr:rowOff>
    </xdr:to>
    <xdr:sp macro="" textlink="">
      <xdr:nvSpPr>
        <xdr:cNvPr id="61" name="Text Box 64">
          <a:extLst>
            <a:ext uri="{FF2B5EF4-FFF2-40B4-BE49-F238E27FC236}">
              <a16:creationId xmlns:a16="http://schemas.microsoft.com/office/drawing/2014/main" xmlns="" id="{5D29785E-1C27-4BBA-A6D3-A9169F98091C}"/>
            </a:ext>
          </a:extLst>
        </xdr:cNvPr>
        <xdr:cNvSpPr txBox="1">
          <a:spLocks noChangeArrowheads="1"/>
        </xdr:cNvSpPr>
      </xdr:nvSpPr>
      <xdr:spPr bwMode="auto">
        <a:xfrm>
          <a:off x="2276475" y="879538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2" name="Text Box 59">
          <a:extLst>
            <a:ext uri="{FF2B5EF4-FFF2-40B4-BE49-F238E27FC236}">
              <a16:creationId xmlns:a16="http://schemas.microsoft.com/office/drawing/2014/main" xmlns="" id="{69A8F165-9EC4-4ABE-AE18-82AA4535D02E}"/>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3" name="Text Box 60">
          <a:extLst>
            <a:ext uri="{FF2B5EF4-FFF2-40B4-BE49-F238E27FC236}">
              <a16:creationId xmlns:a16="http://schemas.microsoft.com/office/drawing/2014/main" xmlns="" id="{A49A8821-A285-4E96-8BCF-027BB64E871B}"/>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4" name="Text Box 61">
          <a:extLst>
            <a:ext uri="{FF2B5EF4-FFF2-40B4-BE49-F238E27FC236}">
              <a16:creationId xmlns:a16="http://schemas.microsoft.com/office/drawing/2014/main" xmlns="" id="{2664CFF6-7585-4159-A9EA-2FC72DFEB24F}"/>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5" name="Text Box 62">
          <a:extLst>
            <a:ext uri="{FF2B5EF4-FFF2-40B4-BE49-F238E27FC236}">
              <a16:creationId xmlns:a16="http://schemas.microsoft.com/office/drawing/2014/main" xmlns="" id="{6BE74728-F82D-4F16-9E97-FBABC6637DFF}"/>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6" name="Text Box 63">
          <a:extLst>
            <a:ext uri="{FF2B5EF4-FFF2-40B4-BE49-F238E27FC236}">
              <a16:creationId xmlns:a16="http://schemas.microsoft.com/office/drawing/2014/main" xmlns="" id="{C238A567-F469-445A-8DFF-A9C7446CF845}"/>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7" name="Text Box 64">
          <a:extLst>
            <a:ext uri="{FF2B5EF4-FFF2-40B4-BE49-F238E27FC236}">
              <a16:creationId xmlns:a16="http://schemas.microsoft.com/office/drawing/2014/main" xmlns="" id="{BD0DF62E-3496-42F2-835B-67080F04E37F}"/>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8" name="Text Box 59">
          <a:extLst>
            <a:ext uri="{FF2B5EF4-FFF2-40B4-BE49-F238E27FC236}">
              <a16:creationId xmlns:a16="http://schemas.microsoft.com/office/drawing/2014/main" xmlns="" id="{FA5F55BD-AB06-4541-8174-27C652012168}"/>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69" name="Text Box 60">
          <a:extLst>
            <a:ext uri="{FF2B5EF4-FFF2-40B4-BE49-F238E27FC236}">
              <a16:creationId xmlns:a16="http://schemas.microsoft.com/office/drawing/2014/main" xmlns="" id="{313DB5F6-EE18-4ADD-A0D8-8750CA5B609F}"/>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70" name="Text Box 61">
          <a:extLst>
            <a:ext uri="{FF2B5EF4-FFF2-40B4-BE49-F238E27FC236}">
              <a16:creationId xmlns:a16="http://schemas.microsoft.com/office/drawing/2014/main" xmlns="" id="{825A496C-EC92-4DB0-9AF7-04EB4D73B763}"/>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71" name="Text Box 62">
          <a:extLst>
            <a:ext uri="{FF2B5EF4-FFF2-40B4-BE49-F238E27FC236}">
              <a16:creationId xmlns:a16="http://schemas.microsoft.com/office/drawing/2014/main" xmlns="" id="{E28D7A94-31BB-40EC-B483-84BB7828364E}"/>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72" name="Text Box 63">
          <a:extLst>
            <a:ext uri="{FF2B5EF4-FFF2-40B4-BE49-F238E27FC236}">
              <a16:creationId xmlns:a16="http://schemas.microsoft.com/office/drawing/2014/main" xmlns="" id="{2B249FCF-4118-4722-B05C-95092CED4750}"/>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262</xdr:row>
      <xdr:rowOff>0</xdr:rowOff>
    </xdr:from>
    <xdr:to>
      <xdr:col>1</xdr:col>
      <xdr:colOff>1885950</xdr:colOff>
      <xdr:row>262</xdr:row>
      <xdr:rowOff>161925</xdr:rowOff>
    </xdr:to>
    <xdr:sp macro="" textlink="">
      <xdr:nvSpPr>
        <xdr:cNvPr id="73" name="Text Box 64">
          <a:extLst>
            <a:ext uri="{FF2B5EF4-FFF2-40B4-BE49-F238E27FC236}">
              <a16:creationId xmlns:a16="http://schemas.microsoft.com/office/drawing/2014/main" xmlns="" id="{6DF5C203-5084-4EFE-967A-9CE94C4BFF0E}"/>
            </a:ext>
          </a:extLst>
        </xdr:cNvPr>
        <xdr:cNvSpPr txBox="1">
          <a:spLocks noChangeArrowheads="1"/>
        </xdr:cNvSpPr>
      </xdr:nvSpPr>
      <xdr:spPr bwMode="auto">
        <a:xfrm>
          <a:off x="2276475" y="88439625"/>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1885950</xdr:colOff>
      <xdr:row>2</xdr:row>
      <xdr:rowOff>0</xdr:rowOff>
    </xdr:from>
    <xdr:to>
      <xdr:col>1</xdr:col>
      <xdr:colOff>1885950</xdr:colOff>
      <xdr:row>2</xdr:row>
      <xdr:rowOff>161925</xdr:rowOff>
    </xdr:to>
    <xdr:sp macro="" textlink="">
      <xdr:nvSpPr>
        <xdr:cNvPr id="2" name="Text Box 59">
          <a:extLst>
            <a:ext uri="{FF2B5EF4-FFF2-40B4-BE49-F238E27FC236}">
              <a16:creationId xmlns:a16="http://schemas.microsoft.com/office/drawing/2014/main" xmlns="" id="{1C9A1E25-4C4B-43CD-ADB6-0D5213F2C7A7}"/>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3" name="Text Box 60">
          <a:extLst>
            <a:ext uri="{FF2B5EF4-FFF2-40B4-BE49-F238E27FC236}">
              <a16:creationId xmlns:a16="http://schemas.microsoft.com/office/drawing/2014/main" xmlns="" id="{6FEBB092-801D-48FE-9302-50ACCB7E41CD}"/>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4" name="Text Box 61">
          <a:extLst>
            <a:ext uri="{FF2B5EF4-FFF2-40B4-BE49-F238E27FC236}">
              <a16:creationId xmlns:a16="http://schemas.microsoft.com/office/drawing/2014/main" xmlns="" id="{D3EE24EE-D508-4329-A03F-6EA86C98DB56}"/>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5" name="Text Box 62">
          <a:extLst>
            <a:ext uri="{FF2B5EF4-FFF2-40B4-BE49-F238E27FC236}">
              <a16:creationId xmlns:a16="http://schemas.microsoft.com/office/drawing/2014/main" xmlns="" id="{18A13465-0A25-4008-B140-995DEB3C18AB}"/>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6" name="Text Box 63">
          <a:extLst>
            <a:ext uri="{FF2B5EF4-FFF2-40B4-BE49-F238E27FC236}">
              <a16:creationId xmlns:a16="http://schemas.microsoft.com/office/drawing/2014/main" xmlns="" id="{266EFBAF-9A91-404E-8BCB-1CE499D3BA6B}"/>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7" name="Text Box 64">
          <a:extLst>
            <a:ext uri="{FF2B5EF4-FFF2-40B4-BE49-F238E27FC236}">
              <a16:creationId xmlns:a16="http://schemas.microsoft.com/office/drawing/2014/main" xmlns="" id="{0D724E49-7A42-40FC-9C39-EB225BE756C2}"/>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8" name="Text Box 59">
          <a:extLst>
            <a:ext uri="{FF2B5EF4-FFF2-40B4-BE49-F238E27FC236}">
              <a16:creationId xmlns:a16="http://schemas.microsoft.com/office/drawing/2014/main" xmlns="" id="{291B5C4A-3BCA-4D68-A8D4-ABB2DA73DDB5}"/>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9" name="Text Box 60">
          <a:extLst>
            <a:ext uri="{FF2B5EF4-FFF2-40B4-BE49-F238E27FC236}">
              <a16:creationId xmlns:a16="http://schemas.microsoft.com/office/drawing/2014/main" xmlns="" id="{7E210379-D5A2-4C9B-BD2C-2737C47C564F}"/>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0" name="Text Box 61">
          <a:extLst>
            <a:ext uri="{FF2B5EF4-FFF2-40B4-BE49-F238E27FC236}">
              <a16:creationId xmlns:a16="http://schemas.microsoft.com/office/drawing/2014/main" xmlns="" id="{29343054-B479-45EF-89E0-3A2D20038375}"/>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1" name="Text Box 62">
          <a:extLst>
            <a:ext uri="{FF2B5EF4-FFF2-40B4-BE49-F238E27FC236}">
              <a16:creationId xmlns:a16="http://schemas.microsoft.com/office/drawing/2014/main" xmlns="" id="{0884F617-E640-437C-9747-4772048C998A}"/>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2" name="Text Box 63">
          <a:extLst>
            <a:ext uri="{FF2B5EF4-FFF2-40B4-BE49-F238E27FC236}">
              <a16:creationId xmlns:a16="http://schemas.microsoft.com/office/drawing/2014/main" xmlns="" id="{2ACAC53A-91E2-4EDA-8C06-BF8BF4F6A767}"/>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3" name="Text Box 64">
          <a:extLst>
            <a:ext uri="{FF2B5EF4-FFF2-40B4-BE49-F238E27FC236}">
              <a16:creationId xmlns:a16="http://schemas.microsoft.com/office/drawing/2014/main" xmlns="" id="{B1072FF9-A787-41F9-8E9E-A55E9B934F94}"/>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4" name="Text Box 59">
          <a:extLst>
            <a:ext uri="{FF2B5EF4-FFF2-40B4-BE49-F238E27FC236}">
              <a16:creationId xmlns:a16="http://schemas.microsoft.com/office/drawing/2014/main" xmlns="" id="{5BBF0548-D2B0-4FB2-8D51-F78317B852E1}"/>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5" name="Text Box 60">
          <a:extLst>
            <a:ext uri="{FF2B5EF4-FFF2-40B4-BE49-F238E27FC236}">
              <a16:creationId xmlns:a16="http://schemas.microsoft.com/office/drawing/2014/main" xmlns="" id="{1E797B82-EF7A-4791-ABFE-6F040E2F8000}"/>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6" name="Text Box 61">
          <a:extLst>
            <a:ext uri="{FF2B5EF4-FFF2-40B4-BE49-F238E27FC236}">
              <a16:creationId xmlns:a16="http://schemas.microsoft.com/office/drawing/2014/main" xmlns="" id="{6A904AAE-0CE8-4158-802D-CE444D733EDA}"/>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7" name="Text Box 62">
          <a:extLst>
            <a:ext uri="{FF2B5EF4-FFF2-40B4-BE49-F238E27FC236}">
              <a16:creationId xmlns:a16="http://schemas.microsoft.com/office/drawing/2014/main" xmlns="" id="{795FCC0C-AB6F-4A48-97ED-116AC5B34A26}"/>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8" name="Text Box 63">
          <a:extLst>
            <a:ext uri="{FF2B5EF4-FFF2-40B4-BE49-F238E27FC236}">
              <a16:creationId xmlns:a16="http://schemas.microsoft.com/office/drawing/2014/main" xmlns="" id="{2E53AAF1-5401-450A-A372-120B204A50FB}"/>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19" name="Text Box 64">
          <a:extLst>
            <a:ext uri="{FF2B5EF4-FFF2-40B4-BE49-F238E27FC236}">
              <a16:creationId xmlns:a16="http://schemas.microsoft.com/office/drawing/2014/main" xmlns="" id="{4D07130A-A2A3-46DA-BB35-E383305CD976}"/>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0" name="Text Box 59">
          <a:extLst>
            <a:ext uri="{FF2B5EF4-FFF2-40B4-BE49-F238E27FC236}">
              <a16:creationId xmlns:a16="http://schemas.microsoft.com/office/drawing/2014/main" xmlns="" id="{9D7694A0-0347-45DC-A647-680E88E23431}"/>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1" name="Text Box 60">
          <a:extLst>
            <a:ext uri="{FF2B5EF4-FFF2-40B4-BE49-F238E27FC236}">
              <a16:creationId xmlns:a16="http://schemas.microsoft.com/office/drawing/2014/main" xmlns="" id="{97CB2FC2-F9B0-46A7-89DD-B93DC8596B03}"/>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2" name="Text Box 61">
          <a:extLst>
            <a:ext uri="{FF2B5EF4-FFF2-40B4-BE49-F238E27FC236}">
              <a16:creationId xmlns:a16="http://schemas.microsoft.com/office/drawing/2014/main" xmlns="" id="{AB60996D-E918-4D1B-97AF-A20766EB8ED5}"/>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3" name="Text Box 62">
          <a:extLst>
            <a:ext uri="{FF2B5EF4-FFF2-40B4-BE49-F238E27FC236}">
              <a16:creationId xmlns:a16="http://schemas.microsoft.com/office/drawing/2014/main" xmlns="" id="{BF5C3DE7-0029-487F-B7B3-A3919F61544B}"/>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4" name="Text Box 63">
          <a:extLst>
            <a:ext uri="{FF2B5EF4-FFF2-40B4-BE49-F238E27FC236}">
              <a16:creationId xmlns:a16="http://schemas.microsoft.com/office/drawing/2014/main" xmlns="" id="{2D94E62E-E9F2-4F36-ADA3-844D0DD08E10}"/>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2</xdr:row>
      <xdr:rowOff>0</xdr:rowOff>
    </xdr:from>
    <xdr:to>
      <xdr:col>1</xdr:col>
      <xdr:colOff>1885950</xdr:colOff>
      <xdr:row>2</xdr:row>
      <xdr:rowOff>161925</xdr:rowOff>
    </xdr:to>
    <xdr:sp macro="" textlink="">
      <xdr:nvSpPr>
        <xdr:cNvPr id="25" name="Text Box 64">
          <a:extLst>
            <a:ext uri="{FF2B5EF4-FFF2-40B4-BE49-F238E27FC236}">
              <a16:creationId xmlns:a16="http://schemas.microsoft.com/office/drawing/2014/main" xmlns="" id="{F35FAF5E-3333-4F31-8D02-1C5CA657406A}"/>
            </a:ext>
          </a:extLst>
        </xdr:cNvPr>
        <xdr:cNvSpPr txBox="1">
          <a:spLocks noChangeArrowheads="1"/>
        </xdr:cNvSpPr>
      </xdr:nvSpPr>
      <xdr:spPr bwMode="auto">
        <a:xfrm>
          <a:off x="2276475" y="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3"/>
  <sheetViews>
    <sheetView tabSelected="1" zoomScaleSheetLayoutView="130" workbookViewId="0">
      <selection activeCell="B15" sqref="B15"/>
    </sheetView>
  </sheetViews>
  <sheetFormatPr baseColWidth="10" defaultColWidth="8.83203125" defaultRowHeight="14" x14ac:dyDescent="0"/>
  <cols>
    <col min="1" max="1" width="4.33203125" style="411" customWidth="1"/>
    <col min="2" max="2" width="5.1640625" style="411" customWidth="1"/>
    <col min="3" max="3" width="11.5" style="411" customWidth="1"/>
    <col min="4" max="251" width="8.83203125" style="411"/>
    <col min="252" max="252" width="4.33203125" style="411" customWidth="1"/>
    <col min="253" max="253" width="5.1640625" style="411" customWidth="1"/>
    <col min="254" max="254" width="11.5" style="411" customWidth="1"/>
    <col min="255" max="507" width="8.83203125" style="411"/>
    <col min="508" max="508" width="4.33203125" style="411" customWidth="1"/>
    <col min="509" max="509" width="5.1640625" style="411" customWidth="1"/>
    <col min="510" max="510" width="11.5" style="411" customWidth="1"/>
    <col min="511" max="763" width="8.83203125" style="411"/>
    <col min="764" max="764" width="4.33203125" style="411" customWidth="1"/>
    <col min="765" max="765" width="5.1640625" style="411" customWidth="1"/>
    <col min="766" max="766" width="11.5" style="411" customWidth="1"/>
    <col min="767" max="1019" width="8.83203125" style="411"/>
    <col min="1020" max="1020" width="4.33203125" style="411" customWidth="1"/>
    <col min="1021" max="1021" width="5.1640625" style="411" customWidth="1"/>
    <col min="1022" max="1022" width="11.5" style="411" customWidth="1"/>
    <col min="1023" max="1275" width="8.83203125" style="411"/>
    <col min="1276" max="1276" width="4.33203125" style="411" customWidth="1"/>
    <col min="1277" max="1277" width="5.1640625" style="411" customWidth="1"/>
    <col min="1278" max="1278" width="11.5" style="411" customWidth="1"/>
    <col min="1279" max="1531" width="8.83203125" style="411"/>
    <col min="1532" max="1532" width="4.33203125" style="411" customWidth="1"/>
    <col min="1533" max="1533" width="5.1640625" style="411" customWidth="1"/>
    <col min="1534" max="1534" width="11.5" style="411" customWidth="1"/>
    <col min="1535" max="1787" width="8.83203125" style="411"/>
    <col min="1788" max="1788" width="4.33203125" style="411" customWidth="1"/>
    <col min="1789" max="1789" width="5.1640625" style="411" customWidth="1"/>
    <col min="1790" max="1790" width="11.5" style="411" customWidth="1"/>
    <col min="1791" max="2043" width="8.83203125" style="411"/>
    <col min="2044" max="2044" width="4.33203125" style="411" customWidth="1"/>
    <col min="2045" max="2045" width="5.1640625" style="411" customWidth="1"/>
    <col min="2046" max="2046" width="11.5" style="411" customWidth="1"/>
    <col min="2047" max="2299" width="8.83203125" style="411"/>
    <col min="2300" max="2300" width="4.33203125" style="411" customWidth="1"/>
    <col min="2301" max="2301" width="5.1640625" style="411" customWidth="1"/>
    <col min="2302" max="2302" width="11.5" style="411" customWidth="1"/>
    <col min="2303" max="2555" width="8.83203125" style="411"/>
    <col min="2556" max="2556" width="4.33203125" style="411" customWidth="1"/>
    <col min="2557" max="2557" width="5.1640625" style="411" customWidth="1"/>
    <col min="2558" max="2558" width="11.5" style="411" customWidth="1"/>
    <col min="2559" max="2811" width="8.83203125" style="411"/>
    <col min="2812" max="2812" width="4.33203125" style="411" customWidth="1"/>
    <col min="2813" max="2813" width="5.1640625" style="411" customWidth="1"/>
    <col min="2814" max="2814" width="11.5" style="411" customWidth="1"/>
    <col min="2815" max="3067" width="8.83203125" style="411"/>
    <col min="3068" max="3068" width="4.33203125" style="411" customWidth="1"/>
    <col min="3069" max="3069" width="5.1640625" style="411" customWidth="1"/>
    <col min="3070" max="3070" width="11.5" style="411" customWidth="1"/>
    <col min="3071" max="3323" width="8.83203125" style="411"/>
    <col min="3324" max="3324" width="4.33203125" style="411" customWidth="1"/>
    <col min="3325" max="3325" width="5.1640625" style="411" customWidth="1"/>
    <col min="3326" max="3326" width="11.5" style="411" customWidth="1"/>
    <col min="3327" max="3579" width="8.83203125" style="411"/>
    <col min="3580" max="3580" width="4.33203125" style="411" customWidth="1"/>
    <col min="3581" max="3581" width="5.1640625" style="411" customWidth="1"/>
    <col min="3582" max="3582" width="11.5" style="411" customWidth="1"/>
    <col min="3583" max="3835" width="8.83203125" style="411"/>
    <col min="3836" max="3836" width="4.33203125" style="411" customWidth="1"/>
    <col min="3837" max="3837" width="5.1640625" style="411" customWidth="1"/>
    <col min="3838" max="3838" width="11.5" style="411" customWidth="1"/>
    <col min="3839" max="4091" width="8.83203125" style="411"/>
    <col min="4092" max="4092" width="4.33203125" style="411" customWidth="1"/>
    <col min="4093" max="4093" width="5.1640625" style="411" customWidth="1"/>
    <col min="4094" max="4094" width="11.5" style="411" customWidth="1"/>
    <col min="4095" max="4347" width="8.83203125" style="411"/>
    <col min="4348" max="4348" width="4.33203125" style="411" customWidth="1"/>
    <col min="4349" max="4349" width="5.1640625" style="411" customWidth="1"/>
    <col min="4350" max="4350" width="11.5" style="411" customWidth="1"/>
    <col min="4351" max="4603" width="8.83203125" style="411"/>
    <col min="4604" max="4604" width="4.33203125" style="411" customWidth="1"/>
    <col min="4605" max="4605" width="5.1640625" style="411" customWidth="1"/>
    <col min="4606" max="4606" width="11.5" style="411" customWidth="1"/>
    <col min="4607" max="4859" width="8.83203125" style="411"/>
    <col min="4860" max="4860" width="4.33203125" style="411" customWidth="1"/>
    <col min="4861" max="4861" width="5.1640625" style="411" customWidth="1"/>
    <col min="4862" max="4862" width="11.5" style="411" customWidth="1"/>
    <col min="4863" max="5115" width="8.83203125" style="411"/>
    <col min="5116" max="5116" width="4.33203125" style="411" customWidth="1"/>
    <col min="5117" max="5117" width="5.1640625" style="411" customWidth="1"/>
    <col min="5118" max="5118" width="11.5" style="411" customWidth="1"/>
    <col min="5119" max="5371" width="8.83203125" style="411"/>
    <col min="5372" max="5372" width="4.33203125" style="411" customWidth="1"/>
    <col min="5373" max="5373" width="5.1640625" style="411" customWidth="1"/>
    <col min="5374" max="5374" width="11.5" style="411" customWidth="1"/>
    <col min="5375" max="5627" width="8.83203125" style="411"/>
    <col min="5628" max="5628" width="4.33203125" style="411" customWidth="1"/>
    <col min="5629" max="5629" width="5.1640625" style="411" customWidth="1"/>
    <col min="5630" max="5630" width="11.5" style="411" customWidth="1"/>
    <col min="5631" max="5883" width="8.83203125" style="411"/>
    <col min="5884" max="5884" width="4.33203125" style="411" customWidth="1"/>
    <col min="5885" max="5885" width="5.1640625" style="411" customWidth="1"/>
    <col min="5886" max="5886" width="11.5" style="411" customWidth="1"/>
    <col min="5887" max="6139" width="8.83203125" style="411"/>
    <col min="6140" max="6140" width="4.33203125" style="411" customWidth="1"/>
    <col min="6141" max="6141" width="5.1640625" style="411" customWidth="1"/>
    <col min="6142" max="6142" width="11.5" style="411" customWidth="1"/>
    <col min="6143" max="6395" width="8.83203125" style="411"/>
    <col min="6396" max="6396" width="4.33203125" style="411" customWidth="1"/>
    <col min="6397" max="6397" width="5.1640625" style="411" customWidth="1"/>
    <col min="6398" max="6398" width="11.5" style="411" customWidth="1"/>
    <col min="6399" max="6651" width="8.83203125" style="411"/>
    <col min="6652" max="6652" width="4.33203125" style="411" customWidth="1"/>
    <col min="6653" max="6653" width="5.1640625" style="411" customWidth="1"/>
    <col min="6654" max="6654" width="11.5" style="411" customWidth="1"/>
    <col min="6655" max="6907" width="8.83203125" style="411"/>
    <col min="6908" max="6908" width="4.33203125" style="411" customWidth="1"/>
    <col min="6909" max="6909" width="5.1640625" style="411" customWidth="1"/>
    <col min="6910" max="6910" width="11.5" style="411" customWidth="1"/>
    <col min="6911" max="7163" width="8.83203125" style="411"/>
    <col min="7164" max="7164" width="4.33203125" style="411" customWidth="1"/>
    <col min="7165" max="7165" width="5.1640625" style="411" customWidth="1"/>
    <col min="7166" max="7166" width="11.5" style="411" customWidth="1"/>
    <col min="7167" max="7419" width="8.83203125" style="411"/>
    <col min="7420" max="7420" width="4.33203125" style="411" customWidth="1"/>
    <col min="7421" max="7421" width="5.1640625" style="411" customWidth="1"/>
    <col min="7422" max="7422" width="11.5" style="411" customWidth="1"/>
    <col min="7423" max="7675" width="8.83203125" style="411"/>
    <col min="7676" max="7676" width="4.33203125" style="411" customWidth="1"/>
    <col min="7677" max="7677" width="5.1640625" style="411" customWidth="1"/>
    <col min="7678" max="7678" width="11.5" style="411" customWidth="1"/>
    <col min="7679" max="7931" width="8.83203125" style="411"/>
    <col min="7932" max="7932" width="4.33203125" style="411" customWidth="1"/>
    <col min="7933" max="7933" width="5.1640625" style="411" customWidth="1"/>
    <col min="7934" max="7934" width="11.5" style="411" customWidth="1"/>
    <col min="7935" max="8187" width="8.83203125" style="411"/>
    <col min="8188" max="8188" width="4.33203125" style="411" customWidth="1"/>
    <col min="8189" max="8189" width="5.1640625" style="411" customWidth="1"/>
    <col min="8190" max="8190" width="11.5" style="411" customWidth="1"/>
    <col min="8191" max="8443" width="8.83203125" style="411"/>
    <col min="8444" max="8444" width="4.33203125" style="411" customWidth="1"/>
    <col min="8445" max="8445" width="5.1640625" style="411" customWidth="1"/>
    <col min="8446" max="8446" width="11.5" style="411" customWidth="1"/>
    <col min="8447" max="8699" width="8.83203125" style="411"/>
    <col min="8700" max="8700" width="4.33203125" style="411" customWidth="1"/>
    <col min="8701" max="8701" width="5.1640625" style="411" customWidth="1"/>
    <col min="8702" max="8702" width="11.5" style="411" customWidth="1"/>
    <col min="8703" max="8955" width="8.83203125" style="411"/>
    <col min="8956" max="8956" width="4.33203125" style="411" customWidth="1"/>
    <col min="8957" max="8957" width="5.1640625" style="411" customWidth="1"/>
    <col min="8958" max="8958" width="11.5" style="411" customWidth="1"/>
    <col min="8959" max="9211" width="8.83203125" style="411"/>
    <col min="9212" max="9212" width="4.33203125" style="411" customWidth="1"/>
    <col min="9213" max="9213" width="5.1640625" style="411" customWidth="1"/>
    <col min="9214" max="9214" width="11.5" style="411" customWidth="1"/>
    <col min="9215" max="9467" width="8.83203125" style="411"/>
    <col min="9468" max="9468" width="4.33203125" style="411" customWidth="1"/>
    <col min="9469" max="9469" width="5.1640625" style="411" customWidth="1"/>
    <col min="9470" max="9470" width="11.5" style="411" customWidth="1"/>
    <col min="9471" max="9723" width="8.83203125" style="411"/>
    <col min="9724" max="9724" width="4.33203125" style="411" customWidth="1"/>
    <col min="9725" max="9725" width="5.1640625" style="411" customWidth="1"/>
    <col min="9726" max="9726" width="11.5" style="411" customWidth="1"/>
    <col min="9727" max="9979" width="8.83203125" style="411"/>
    <col min="9980" max="9980" width="4.33203125" style="411" customWidth="1"/>
    <col min="9981" max="9981" width="5.1640625" style="411" customWidth="1"/>
    <col min="9982" max="9982" width="11.5" style="411" customWidth="1"/>
    <col min="9983" max="10235" width="8.83203125" style="411"/>
    <col min="10236" max="10236" width="4.33203125" style="411" customWidth="1"/>
    <col min="10237" max="10237" width="5.1640625" style="411" customWidth="1"/>
    <col min="10238" max="10238" width="11.5" style="411" customWidth="1"/>
    <col min="10239" max="10491" width="8.83203125" style="411"/>
    <col min="10492" max="10492" width="4.33203125" style="411" customWidth="1"/>
    <col min="10493" max="10493" width="5.1640625" style="411" customWidth="1"/>
    <col min="10494" max="10494" width="11.5" style="411" customWidth="1"/>
    <col min="10495" max="10747" width="8.83203125" style="411"/>
    <col min="10748" max="10748" width="4.33203125" style="411" customWidth="1"/>
    <col min="10749" max="10749" width="5.1640625" style="411" customWidth="1"/>
    <col min="10750" max="10750" width="11.5" style="411" customWidth="1"/>
    <col min="10751" max="11003" width="8.83203125" style="411"/>
    <col min="11004" max="11004" width="4.33203125" style="411" customWidth="1"/>
    <col min="11005" max="11005" width="5.1640625" style="411" customWidth="1"/>
    <col min="11006" max="11006" width="11.5" style="411" customWidth="1"/>
    <col min="11007" max="11259" width="8.83203125" style="411"/>
    <col min="11260" max="11260" width="4.33203125" style="411" customWidth="1"/>
    <col min="11261" max="11261" width="5.1640625" style="411" customWidth="1"/>
    <col min="11262" max="11262" width="11.5" style="411" customWidth="1"/>
    <col min="11263" max="11515" width="8.83203125" style="411"/>
    <col min="11516" max="11516" width="4.33203125" style="411" customWidth="1"/>
    <col min="11517" max="11517" width="5.1640625" style="411" customWidth="1"/>
    <col min="11518" max="11518" width="11.5" style="411" customWidth="1"/>
    <col min="11519" max="11771" width="8.83203125" style="411"/>
    <col min="11772" max="11772" width="4.33203125" style="411" customWidth="1"/>
    <col min="11773" max="11773" width="5.1640625" style="411" customWidth="1"/>
    <col min="11774" max="11774" width="11.5" style="411" customWidth="1"/>
    <col min="11775" max="12027" width="8.83203125" style="411"/>
    <col min="12028" max="12028" width="4.33203125" style="411" customWidth="1"/>
    <col min="12029" max="12029" width="5.1640625" style="411" customWidth="1"/>
    <col min="12030" max="12030" width="11.5" style="411" customWidth="1"/>
    <col min="12031" max="12283" width="8.83203125" style="411"/>
    <col min="12284" max="12284" width="4.33203125" style="411" customWidth="1"/>
    <col min="12285" max="12285" width="5.1640625" style="411" customWidth="1"/>
    <col min="12286" max="12286" width="11.5" style="411" customWidth="1"/>
    <col min="12287" max="12539" width="8.83203125" style="411"/>
    <col min="12540" max="12540" width="4.33203125" style="411" customWidth="1"/>
    <col min="12541" max="12541" width="5.1640625" style="411" customWidth="1"/>
    <col min="12542" max="12542" width="11.5" style="411" customWidth="1"/>
    <col min="12543" max="12795" width="8.83203125" style="411"/>
    <col min="12796" max="12796" width="4.33203125" style="411" customWidth="1"/>
    <col min="12797" max="12797" width="5.1640625" style="411" customWidth="1"/>
    <col min="12798" max="12798" width="11.5" style="411" customWidth="1"/>
    <col min="12799" max="13051" width="8.83203125" style="411"/>
    <col min="13052" max="13052" width="4.33203125" style="411" customWidth="1"/>
    <col min="13053" max="13053" width="5.1640625" style="411" customWidth="1"/>
    <col min="13054" max="13054" width="11.5" style="411" customWidth="1"/>
    <col min="13055" max="13307" width="8.83203125" style="411"/>
    <col min="13308" max="13308" width="4.33203125" style="411" customWidth="1"/>
    <col min="13309" max="13309" width="5.1640625" style="411" customWidth="1"/>
    <col min="13310" max="13310" width="11.5" style="411" customWidth="1"/>
    <col min="13311" max="13563" width="8.83203125" style="411"/>
    <col min="13564" max="13564" width="4.33203125" style="411" customWidth="1"/>
    <col min="13565" max="13565" width="5.1640625" style="411" customWidth="1"/>
    <col min="13566" max="13566" width="11.5" style="411" customWidth="1"/>
    <col min="13567" max="13819" width="8.83203125" style="411"/>
    <col min="13820" max="13820" width="4.33203125" style="411" customWidth="1"/>
    <col min="13821" max="13821" width="5.1640625" style="411" customWidth="1"/>
    <col min="13822" max="13822" width="11.5" style="411" customWidth="1"/>
    <col min="13823" max="14075" width="8.83203125" style="411"/>
    <col min="14076" max="14076" width="4.33203125" style="411" customWidth="1"/>
    <col min="14077" max="14077" width="5.1640625" style="411" customWidth="1"/>
    <col min="14078" max="14078" width="11.5" style="411" customWidth="1"/>
    <col min="14079" max="14331" width="8.83203125" style="411"/>
    <col min="14332" max="14332" width="4.33203125" style="411" customWidth="1"/>
    <col min="14333" max="14333" width="5.1640625" style="411" customWidth="1"/>
    <col min="14334" max="14334" width="11.5" style="411" customWidth="1"/>
    <col min="14335" max="14587" width="8.83203125" style="411"/>
    <col min="14588" max="14588" width="4.33203125" style="411" customWidth="1"/>
    <col min="14589" max="14589" width="5.1640625" style="411" customWidth="1"/>
    <col min="14590" max="14590" width="11.5" style="411" customWidth="1"/>
    <col min="14591" max="14843" width="8.83203125" style="411"/>
    <col min="14844" max="14844" width="4.33203125" style="411" customWidth="1"/>
    <col min="14845" max="14845" width="5.1640625" style="411" customWidth="1"/>
    <col min="14846" max="14846" width="11.5" style="411" customWidth="1"/>
    <col min="14847" max="15099" width="8.83203125" style="411"/>
    <col min="15100" max="15100" width="4.33203125" style="411" customWidth="1"/>
    <col min="15101" max="15101" width="5.1640625" style="411" customWidth="1"/>
    <col min="15102" max="15102" width="11.5" style="411" customWidth="1"/>
    <col min="15103" max="15355" width="8.83203125" style="411"/>
    <col min="15356" max="15356" width="4.33203125" style="411" customWidth="1"/>
    <col min="15357" max="15357" width="5.1640625" style="411" customWidth="1"/>
    <col min="15358" max="15358" width="11.5" style="411" customWidth="1"/>
    <col min="15359" max="15611" width="8.83203125" style="411"/>
    <col min="15612" max="15612" width="4.33203125" style="411" customWidth="1"/>
    <col min="15613" max="15613" width="5.1640625" style="411" customWidth="1"/>
    <col min="15614" max="15614" width="11.5" style="411" customWidth="1"/>
    <col min="15615" max="15867" width="8.83203125" style="411"/>
    <col min="15868" max="15868" width="4.33203125" style="411" customWidth="1"/>
    <col min="15869" max="15869" width="5.1640625" style="411" customWidth="1"/>
    <col min="15870" max="15870" width="11.5" style="411" customWidth="1"/>
    <col min="15871" max="16123" width="8.83203125" style="411"/>
    <col min="16124" max="16124" width="4.33203125" style="411" customWidth="1"/>
    <col min="16125" max="16125" width="5.1640625" style="411" customWidth="1"/>
    <col min="16126" max="16126" width="11.5" style="411" customWidth="1"/>
    <col min="16127" max="16384" width="8.83203125" style="411"/>
  </cols>
  <sheetData>
    <row r="2" spans="1:6">
      <c r="A2" s="412" t="s">
        <v>201</v>
      </c>
      <c r="D2" s="413" t="s">
        <v>228</v>
      </c>
    </row>
    <row r="3" spans="1:6">
      <c r="A3" s="412"/>
      <c r="D3" s="413" t="s">
        <v>229</v>
      </c>
    </row>
    <row r="4" spans="1:6">
      <c r="A4" s="412"/>
      <c r="D4" s="412"/>
    </row>
    <row r="5" spans="1:6">
      <c r="A5" s="412" t="s">
        <v>11</v>
      </c>
      <c r="D5" s="412" t="s">
        <v>230</v>
      </c>
      <c r="F5" s="412"/>
    </row>
    <row r="7" spans="1:6">
      <c r="A7" s="412" t="s">
        <v>202</v>
      </c>
      <c r="D7" s="412" t="s">
        <v>231</v>
      </c>
    </row>
    <row r="8" spans="1:6">
      <c r="D8" s="414"/>
    </row>
    <row r="9" spans="1:6">
      <c r="A9" s="412" t="s">
        <v>12</v>
      </c>
      <c r="D9" s="412" t="s">
        <v>203</v>
      </c>
    </row>
    <row r="10" spans="1:6">
      <c r="A10" s="412"/>
      <c r="D10" s="412"/>
    </row>
    <row r="11" spans="1:6">
      <c r="A11" s="412" t="s">
        <v>204</v>
      </c>
      <c r="D11" s="415" t="s">
        <v>232</v>
      </c>
    </row>
    <row r="12" spans="1:6">
      <c r="A12" s="412"/>
      <c r="D12" s="415"/>
    </row>
    <row r="13" spans="1:6">
      <c r="A13" s="412" t="s">
        <v>209</v>
      </c>
      <c r="D13" s="416" t="s">
        <v>233</v>
      </c>
    </row>
    <row r="14" spans="1:6">
      <c r="A14" s="412"/>
      <c r="D14" s="415"/>
    </row>
    <row r="15" spans="1:6">
      <c r="A15" s="412" t="s">
        <v>234</v>
      </c>
      <c r="D15" s="415" t="s">
        <v>235</v>
      </c>
    </row>
    <row r="16" spans="1:6">
      <c r="A16" s="412"/>
      <c r="D16" s="412"/>
    </row>
    <row r="17" spans="1:5">
      <c r="A17" s="412" t="s">
        <v>205</v>
      </c>
      <c r="D17" s="412" t="s">
        <v>206</v>
      </c>
    </row>
    <row r="18" spans="1:5">
      <c r="A18" s="412"/>
      <c r="D18" s="412"/>
    </row>
    <row r="19" spans="1:5">
      <c r="A19" s="412" t="s">
        <v>207</v>
      </c>
      <c r="D19" s="412" t="s">
        <v>236</v>
      </c>
    </row>
    <row r="20" spans="1:5">
      <c r="A20" s="412"/>
      <c r="D20" s="412" t="s">
        <v>239</v>
      </c>
    </row>
    <row r="21" spans="1:5">
      <c r="A21" s="412"/>
      <c r="D21" s="412" t="s">
        <v>237</v>
      </c>
    </row>
    <row r="22" spans="1:5">
      <c r="A22" s="412"/>
      <c r="D22" s="412"/>
    </row>
    <row r="23" spans="1:5">
      <c r="A23" s="412" t="s">
        <v>13</v>
      </c>
      <c r="D23" s="412" t="s">
        <v>175</v>
      </c>
    </row>
    <row r="24" spans="1:5">
      <c r="A24" s="412"/>
      <c r="D24" s="412" t="s">
        <v>174</v>
      </c>
    </row>
    <row r="25" spans="1:5">
      <c r="A25" s="412"/>
      <c r="D25" s="412"/>
    </row>
    <row r="26" spans="1:5">
      <c r="A26" s="412" t="s">
        <v>14</v>
      </c>
      <c r="D26" s="412" t="s">
        <v>208</v>
      </c>
    </row>
    <row r="27" spans="1:5">
      <c r="A27" s="412"/>
      <c r="D27" s="412"/>
    </row>
    <row r="28" spans="1:5">
      <c r="A28" s="412" t="s">
        <v>15</v>
      </c>
      <c r="D28" s="412" t="s">
        <v>238</v>
      </c>
    </row>
    <row r="29" spans="1:5">
      <c r="A29" s="412"/>
      <c r="D29" s="412"/>
    </row>
    <row r="30" spans="1:5" ht="15">
      <c r="A30" s="478" t="s">
        <v>16</v>
      </c>
      <c r="B30" s="478"/>
      <c r="C30" s="478"/>
      <c r="E30" s="417"/>
    </row>
    <row r="31" spans="1:5">
      <c r="A31" s="418"/>
      <c r="B31" s="418"/>
      <c r="E31" s="417"/>
    </row>
    <row r="32" spans="1:5" ht="15" customHeight="1">
      <c r="A32" s="418"/>
      <c r="B32" s="419" t="s">
        <v>17</v>
      </c>
      <c r="C32" s="420"/>
      <c r="D32" s="420"/>
      <c r="E32" s="417"/>
    </row>
    <row r="33" spans="1:5">
      <c r="A33" s="421"/>
      <c r="B33" s="421"/>
      <c r="E33" s="417"/>
    </row>
    <row r="34" spans="1:5" ht="15" customHeight="1">
      <c r="A34" s="422" t="s">
        <v>18</v>
      </c>
      <c r="B34" s="421"/>
      <c r="C34" s="412" t="s">
        <v>19</v>
      </c>
      <c r="E34" s="417"/>
    </row>
    <row r="35" spans="1:5">
      <c r="A35" s="422"/>
      <c r="B35" s="421"/>
      <c r="C35" s="412"/>
      <c r="E35" s="417"/>
    </row>
    <row r="36" spans="1:5" s="420" customFormat="1" ht="15" customHeight="1">
      <c r="A36" s="423" t="s">
        <v>20</v>
      </c>
      <c r="B36" s="418"/>
      <c r="C36" s="420" t="s">
        <v>21</v>
      </c>
      <c r="E36" s="419"/>
    </row>
    <row r="37" spans="1:5" s="420" customFormat="1" ht="12">
      <c r="A37" s="423"/>
      <c r="B37" s="418"/>
      <c r="E37" s="419"/>
    </row>
    <row r="38" spans="1:5" ht="15" customHeight="1">
      <c r="A38" s="422"/>
      <c r="B38" s="421" t="s">
        <v>22</v>
      </c>
      <c r="C38" s="412" t="s">
        <v>23</v>
      </c>
      <c r="E38" s="417"/>
    </row>
    <row r="39" spans="1:5" ht="15" customHeight="1">
      <c r="A39" s="422"/>
      <c r="B39" s="421" t="s">
        <v>24</v>
      </c>
      <c r="C39" s="412" t="s">
        <v>25</v>
      </c>
      <c r="E39" s="417"/>
    </row>
    <row r="40" spans="1:5" ht="15" customHeight="1">
      <c r="A40" s="422"/>
      <c r="B40" s="421" t="s">
        <v>26</v>
      </c>
      <c r="C40" s="412" t="s">
        <v>27</v>
      </c>
      <c r="E40" s="417"/>
    </row>
    <row r="41" spans="1:5" ht="15" customHeight="1">
      <c r="A41" s="422"/>
      <c r="B41" s="421" t="s">
        <v>28</v>
      </c>
      <c r="C41" s="412" t="s">
        <v>29</v>
      </c>
      <c r="E41" s="417"/>
    </row>
    <row r="42" spans="1:5" ht="15" customHeight="1">
      <c r="A42" s="422"/>
      <c r="B42" s="421" t="s">
        <v>30</v>
      </c>
      <c r="C42" s="412" t="s">
        <v>31</v>
      </c>
      <c r="E42" s="417"/>
    </row>
    <row r="43" spans="1:5" ht="12.75" customHeight="1">
      <c r="A43" s="422"/>
      <c r="B43" s="421"/>
      <c r="C43" s="412"/>
      <c r="E43" s="417"/>
    </row>
    <row r="44" spans="1:5" s="420" customFormat="1" ht="15" customHeight="1">
      <c r="A44" s="423" t="s">
        <v>32</v>
      </c>
      <c r="B44" s="418"/>
      <c r="C44" s="420" t="s">
        <v>33</v>
      </c>
      <c r="E44" s="419"/>
    </row>
    <row r="45" spans="1:5">
      <c r="A45" s="422"/>
      <c r="B45" s="421"/>
      <c r="E45" s="417"/>
    </row>
    <row r="46" spans="1:5" ht="15" customHeight="1">
      <c r="A46" s="422"/>
      <c r="B46" s="421" t="s">
        <v>34</v>
      </c>
      <c r="C46" s="482" t="s">
        <v>35</v>
      </c>
      <c r="D46" s="482"/>
      <c r="E46" s="483"/>
    </row>
    <row r="47" spans="1:5" ht="15" customHeight="1">
      <c r="A47" s="422"/>
      <c r="B47" s="421" t="s">
        <v>36</v>
      </c>
      <c r="C47" s="482" t="s">
        <v>37</v>
      </c>
      <c r="D47" s="482"/>
      <c r="E47" s="483"/>
    </row>
    <row r="48" spans="1:5" ht="15" customHeight="1">
      <c r="A48" s="422"/>
      <c r="B48" s="421" t="s">
        <v>38</v>
      </c>
      <c r="C48" s="482" t="s">
        <v>39</v>
      </c>
      <c r="D48" s="482"/>
      <c r="E48" s="483"/>
    </row>
    <row r="49" spans="1:10" ht="15" customHeight="1">
      <c r="A49" s="422"/>
      <c r="B49" s="421" t="s">
        <v>40</v>
      </c>
      <c r="C49" s="482" t="s">
        <v>41</v>
      </c>
      <c r="D49" s="482"/>
      <c r="E49" s="483"/>
    </row>
    <row r="50" spans="1:10" ht="15" customHeight="1">
      <c r="A50" s="422"/>
      <c r="B50" s="425"/>
      <c r="C50" s="426"/>
      <c r="D50" s="414"/>
    </row>
    <row r="51" spans="1:10" ht="15" customHeight="1">
      <c r="A51" s="421"/>
      <c r="B51" s="421"/>
      <c r="C51" s="414"/>
      <c r="D51" s="414"/>
    </row>
    <row r="52" spans="1:10" s="427" customFormat="1" ht="14" customHeight="1">
      <c r="A52" s="478" t="s">
        <v>17</v>
      </c>
      <c r="B52" s="478"/>
      <c r="C52" s="478"/>
      <c r="D52" s="478"/>
      <c r="E52" s="478"/>
      <c r="F52" s="478"/>
      <c r="G52" s="478"/>
      <c r="H52" s="479"/>
      <c r="I52" s="479"/>
      <c r="J52" s="479"/>
    </row>
    <row r="53" spans="1:10" s="419" customFormat="1" ht="14" customHeight="1">
      <c r="F53" s="420"/>
    </row>
    <row r="54" spans="1:10" s="419" customFormat="1" ht="14" customHeight="1">
      <c r="A54" s="419" t="s">
        <v>18</v>
      </c>
      <c r="B54" s="419" t="s">
        <v>171</v>
      </c>
      <c r="F54" s="420"/>
    </row>
    <row r="55" spans="1:10" ht="14" customHeight="1">
      <c r="A55" s="419"/>
      <c r="B55" s="419"/>
      <c r="C55" s="419"/>
      <c r="E55" s="417"/>
    </row>
    <row r="56" spans="1:10" ht="105" customHeight="1">
      <c r="A56" s="419"/>
      <c r="B56" s="476" t="s">
        <v>42</v>
      </c>
      <c r="C56" s="477"/>
      <c r="D56" s="477"/>
      <c r="E56" s="477"/>
      <c r="F56" s="477"/>
      <c r="G56" s="477"/>
      <c r="H56" s="477"/>
      <c r="I56" s="477"/>
      <c r="J56" s="477"/>
    </row>
    <row r="57" spans="1:10" ht="66" customHeight="1">
      <c r="A57" s="419"/>
      <c r="B57" s="476" t="s">
        <v>43</v>
      </c>
      <c r="C57" s="476"/>
      <c r="D57" s="476"/>
      <c r="E57" s="476"/>
      <c r="F57" s="476"/>
      <c r="G57" s="476"/>
      <c r="H57" s="476"/>
      <c r="I57" s="476"/>
      <c r="J57" s="476"/>
    </row>
    <row r="58" spans="1:10" ht="105" customHeight="1">
      <c r="A58" s="419"/>
      <c r="B58" s="476" t="s">
        <v>44</v>
      </c>
      <c r="C58" s="477"/>
      <c r="D58" s="477"/>
      <c r="E58" s="477"/>
      <c r="F58" s="477"/>
      <c r="G58" s="477"/>
      <c r="H58" s="477"/>
      <c r="I58" s="477"/>
      <c r="J58" s="477"/>
    </row>
    <row r="59" spans="1:10" ht="51.75" customHeight="1">
      <c r="A59" s="419"/>
      <c r="B59" s="476" t="s">
        <v>45</v>
      </c>
      <c r="C59" s="477"/>
      <c r="D59" s="477"/>
      <c r="E59" s="477"/>
      <c r="F59" s="477"/>
      <c r="G59" s="477"/>
      <c r="H59" s="477"/>
      <c r="I59" s="477"/>
      <c r="J59" s="477"/>
    </row>
    <row r="60" spans="1:10" ht="63" customHeight="1">
      <c r="A60" s="419"/>
      <c r="B60" s="476" t="s">
        <v>46</v>
      </c>
      <c r="C60" s="477"/>
      <c r="D60" s="477"/>
      <c r="E60" s="477"/>
      <c r="F60" s="477"/>
      <c r="G60" s="477"/>
      <c r="H60" s="477"/>
      <c r="I60" s="477"/>
      <c r="J60" s="477"/>
    </row>
    <row r="61" spans="1:10" ht="63.75" customHeight="1">
      <c r="A61" s="419"/>
      <c r="B61" s="476" t="s">
        <v>47</v>
      </c>
      <c r="C61" s="477"/>
      <c r="D61" s="477"/>
      <c r="E61" s="477"/>
      <c r="F61" s="477"/>
      <c r="G61" s="477"/>
      <c r="H61" s="477"/>
      <c r="I61" s="477"/>
      <c r="J61" s="477"/>
    </row>
    <row r="62" spans="1:10" ht="50.25" customHeight="1">
      <c r="A62" s="419"/>
      <c r="B62" s="476" t="s">
        <v>48</v>
      </c>
      <c r="C62" s="477"/>
      <c r="D62" s="477"/>
      <c r="E62" s="477"/>
      <c r="F62" s="477"/>
      <c r="G62" s="477"/>
      <c r="H62" s="477"/>
      <c r="I62" s="477"/>
      <c r="J62" s="477"/>
    </row>
    <row r="63" spans="1:10" ht="16.5" customHeight="1">
      <c r="A63" s="419"/>
      <c r="B63" s="476" t="s">
        <v>49</v>
      </c>
      <c r="C63" s="477"/>
      <c r="D63" s="477"/>
      <c r="E63" s="477"/>
      <c r="F63" s="477"/>
      <c r="G63" s="477"/>
      <c r="H63" s="477"/>
      <c r="I63" s="477"/>
      <c r="J63" s="477"/>
    </row>
    <row r="64" spans="1:10" ht="37.5" customHeight="1">
      <c r="A64" s="419"/>
      <c r="B64" s="476" t="s">
        <v>50</v>
      </c>
      <c r="C64" s="477"/>
      <c r="D64" s="477"/>
      <c r="E64" s="477"/>
      <c r="F64" s="477"/>
      <c r="G64" s="477"/>
      <c r="H64" s="477"/>
      <c r="I64" s="477"/>
      <c r="J64" s="477"/>
    </row>
    <row r="65" spans="1:10" ht="14" customHeight="1">
      <c r="A65" s="419"/>
      <c r="B65" s="476" t="s">
        <v>51</v>
      </c>
      <c r="C65" s="477"/>
      <c r="D65" s="477"/>
      <c r="E65" s="477"/>
      <c r="F65" s="477"/>
      <c r="G65" s="477"/>
      <c r="H65" s="477"/>
      <c r="I65" s="477"/>
      <c r="J65" s="477"/>
    </row>
    <row r="66" spans="1:10" ht="93.75" customHeight="1">
      <c r="A66" s="419"/>
      <c r="B66" s="476" t="s">
        <v>240</v>
      </c>
      <c r="C66" s="477"/>
      <c r="D66" s="477"/>
      <c r="E66" s="477"/>
      <c r="F66" s="477"/>
      <c r="G66" s="477"/>
      <c r="H66" s="477"/>
      <c r="I66" s="477"/>
      <c r="J66" s="477"/>
    </row>
    <row r="67" spans="1:10" ht="15.75" customHeight="1">
      <c r="A67" s="419"/>
      <c r="B67" s="476" t="s">
        <v>52</v>
      </c>
      <c r="C67" s="477"/>
      <c r="D67" s="477"/>
      <c r="E67" s="477"/>
      <c r="F67" s="477"/>
      <c r="G67" s="477"/>
      <c r="H67" s="477"/>
      <c r="I67" s="477"/>
      <c r="J67" s="477"/>
    </row>
    <row r="68" spans="1:10" ht="28.5" customHeight="1">
      <c r="A68" s="419"/>
      <c r="B68" s="476" t="s">
        <v>53</v>
      </c>
      <c r="C68" s="477"/>
      <c r="D68" s="477"/>
      <c r="E68" s="477"/>
      <c r="F68" s="477"/>
      <c r="G68" s="477"/>
      <c r="H68" s="477"/>
      <c r="I68" s="477"/>
      <c r="J68" s="477"/>
    </row>
    <row r="69" spans="1:10" ht="91.5" customHeight="1">
      <c r="A69" s="419"/>
      <c r="B69" s="476" t="s">
        <v>241</v>
      </c>
      <c r="C69" s="477"/>
      <c r="D69" s="477"/>
      <c r="E69" s="477"/>
      <c r="F69" s="477"/>
      <c r="G69" s="477"/>
      <c r="H69" s="477"/>
      <c r="I69" s="477"/>
      <c r="J69" s="477"/>
    </row>
    <row r="70" spans="1:10" ht="14" customHeight="1">
      <c r="B70" s="480" t="s">
        <v>54</v>
      </c>
      <c r="C70" s="477"/>
      <c r="D70" s="477"/>
      <c r="E70" s="477"/>
      <c r="F70" s="477"/>
      <c r="G70" s="477"/>
      <c r="H70" s="477"/>
      <c r="I70" s="477"/>
      <c r="J70" s="477"/>
    </row>
    <row r="71" spans="1:10" s="412" customFormat="1" ht="76.5" customHeight="1">
      <c r="B71" s="476" t="s">
        <v>242</v>
      </c>
      <c r="C71" s="476"/>
      <c r="D71" s="476"/>
      <c r="E71" s="476"/>
      <c r="F71" s="476"/>
      <c r="G71" s="476"/>
      <c r="H71" s="476"/>
      <c r="I71" s="476"/>
      <c r="J71" s="476"/>
    </row>
    <row r="72" spans="1:10" s="412" customFormat="1" ht="93" customHeight="1">
      <c r="B72" s="476" t="s">
        <v>55</v>
      </c>
      <c r="C72" s="476"/>
      <c r="D72" s="476"/>
      <c r="E72" s="476"/>
      <c r="F72" s="476"/>
      <c r="G72" s="476"/>
      <c r="H72" s="476"/>
      <c r="I72" s="476"/>
      <c r="J72" s="476"/>
    </row>
    <row r="73" spans="1:10" s="412" customFormat="1" ht="79.5" customHeight="1">
      <c r="B73" s="476" t="s">
        <v>56</v>
      </c>
      <c r="C73" s="476"/>
      <c r="D73" s="476"/>
      <c r="E73" s="476"/>
      <c r="F73" s="476"/>
      <c r="G73" s="476"/>
      <c r="H73" s="476"/>
      <c r="I73" s="476"/>
      <c r="J73" s="476"/>
    </row>
    <row r="74" spans="1:10" s="412" customFormat="1" ht="66" customHeight="1">
      <c r="B74" s="476" t="s">
        <v>243</v>
      </c>
      <c r="C74" s="476"/>
      <c r="D74" s="476"/>
      <c r="E74" s="476"/>
      <c r="F74" s="476"/>
      <c r="G74" s="476"/>
      <c r="H74" s="476"/>
      <c r="I74" s="476"/>
      <c r="J74" s="476"/>
    </row>
    <row r="75" spans="1:10" s="412" customFormat="1" ht="12.75" customHeight="1">
      <c r="B75" s="476"/>
      <c r="C75" s="477"/>
      <c r="D75" s="477"/>
      <c r="E75" s="477"/>
      <c r="F75" s="477"/>
      <c r="G75" s="477"/>
      <c r="H75" s="477"/>
      <c r="I75" s="477"/>
      <c r="J75" s="477"/>
    </row>
    <row r="76" spans="1:10" ht="14" customHeight="1">
      <c r="B76" s="484" t="s">
        <v>57</v>
      </c>
      <c r="C76" s="485"/>
      <c r="D76" s="485"/>
      <c r="E76" s="485"/>
      <c r="F76" s="485"/>
      <c r="G76" s="485"/>
      <c r="H76" s="485"/>
      <c r="I76" s="485"/>
      <c r="J76" s="485"/>
    </row>
    <row r="77" spans="1:10" ht="120.75" customHeight="1">
      <c r="B77" s="476" t="s">
        <v>58</v>
      </c>
      <c r="C77" s="476"/>
      <c r="D77" s="476"/>
      <c r="E77" s="476"/>
      <c r="F77" s="476"/>
      <c r="G77" s="476"/>
      <c r="H77" s="476"/>
      <c r="I77" s="476"/>
      <c r="J77" s="476"/>
    </row>
    <row r="78" spans="1:10" ht="15" customHeight="1">
      <c r="B78" s="476"/>
      <c r="C78" s="477"/>
      <c r="D78" s="477"/>
      <c r="E78" s="477"/>
      <c r="F78" s="477"/>
      <c r="G78" s="477"/>
      <c r="H78" s="477"/>
      <c r="I78" s="477"/>
      <c r="J78" s="477"/>
    </row>
    <row r="79" spans="1:10" ht="14" customHeight="1">
      <c r="B79" s="480" t="s">
        <v>59</v>
      </c>
      <c r="C79" s="477"/>
      <c r="D79" s="477"/>
      <c r="E79" s="477"/>
      <c r="F79" s="477"/>
      <c r="G79" s="477"/>
      <c r="H79" s="477"/>
      <c r="I79" s="477"/>
      <c r="J79" s="477"/>
    </row>
    <row r="80" spans="1:10" ht="112.5" customHeight="1">
      <c r="A80" s="419"/>
      <c r="B80" s="481" t="s">
        <v>244</v>
      </c>
      <c r="C80" s="481"/>
      <c r="D80" s="481"/>
      <c r="E80" s="481"/>
      <c r="F80" s="481"/>
      <c r="G80" s="481"/>
      <c r="H80" s="481"/>
      <c r="I80" s="477"/>
      <c r="J80" s="477"/>
    </row>
    <row r="81" spans="1:10" ht="51.75" customHeight="1">
      <c r="A81" s="419"/>
      <c r="B81" s="476" t="s">
        <v>60</v>
      </c>
      <c r="C81" s="476"/>
      <c r="D81" s="476"/>
      <c r="E81" s="476"/>
      <c r="F81" s="476"/>
      <c r="G81" s="476"/>
      <c r="H81" s="476"/>
      <c r="I81" s="477"/>
      <c r="J81" s="477"/>
    </row>
    <row r="82" spans="1:10" ht="15" customHeight="1">
      <c r="A82" s="419"/>
      <c r="B82" s="428"/>
      <c r="C82" s="428"/>
      <c r="D82" s="428"/>
      <c r="E82" s="428"/>
      <c r="F82" s="428"/>
      <c r="G82" s="428"/>
      <c r="H82" s="428"/>
      <c r="I82" s="429"/>
      <c r="J82" s="429"/>
    </row>
    <row r="83" spans="1:10" ht="14" customHeight="1">
      <c r="B83" s="480" t="s">
        <v>61</v>
      </c>
      <c r="C83" s="477"/>
      <c r="D83" s="477"/>
      <c r="E83" s="477"/>
      <c r="F83" s="477"/>
      <c r="G83" s="477"/>
      <c r="H83" s="477"/>
      <c r="I83" s="477"/>
      <c r="J83" s="477"/>
    </row>
    <row r="84" spans="1:10" ht="90.75" customHeight="1">
      <c r="A84" s="419"/>
      <c r="B84" s="476" t="s">
        <v>62</v>
      </c>
      <c r="C84" s="476"/>
      <c r="D84" s="476"/>
      <c r="E84" s="476"/>
      <c r="F84" s="476"/>
      <c r="G84" s="476"/>
      <c r="H84" s="476"/>
      <c r="I84" s="477"/>
      <c r="J84" s="477"/>
    </row>
    <row r="85" spans="1:10" ht="15" customHeight="1">
      <c r="A85" s="419"/>
      <c r="B85" s="428"/>
      <c r="C85" s="428"/>
      <c r="D85" s="428"/>
      <c r="E85" s="428"/>
      <c r="F85" s="428"/>
      <c r="G85" s="428"/>
      <c r="H85" s="428"/>
      <c r="I85" s="429"/>
      <c r="J85" s="429"/>
    </row>
    <row r="86" spans="1:10" ht="14" customHeight="1">
      <c r="B86" s="480" t="s">
        <v>63</v>
      </c>
      <c r="C86" s="477"/>
      <c r="D86" s="477"/>
      <c r="E86" s="477"/>
      <c r="F86" s="477"/>
      <c r="G86" s="477"/>
      <c r="H86" s="477"/>
      <c r="I86" s="477"/>
      <c r="J86" s="477"/>
    </row>
    <row r="87" spans="1:10" ht="53.25" customHeight="1">
      <c r="A87" s="419"/>
      <c r="B87" s="481" t="s">
        <v>660</v>
      </c>
      <c r="C87" s="481"/>
      <c r="D87" s="481"/>
      <c r="E87" s="481"/>
      <c r="F87" s="481"/>
      <c r="G87" s="481"/>
      <c r="H87" s="481"/>
      <c r="I87" s="477"/>
      <c r="J87" s="477"/>
    </row>
    <row r="88" spans="1:10" ht="15" customHeight="1">
      <c r="A88" s="419"/>
      <c r="B88" s="430"/>
      <c r="C88" s="430"/>
      <c r="D88" s="430"/>
      <c r="E88" s="430"/>
      <c r="F88" s="430"/>
      <c r="G88" s="430"/>
      <c r="H88" s="430"/>
      <c r="I88" s="429"/>
      <c r="J88" s="429"/>
    </row>
    <row r="89" spans="1:10" ht="12.75" customHeight="1">
      <c r="A89" s="419"/>
      <c r="B89" s="480" t="s">
        <v>64</v>
      </c>
      <c r="C89" s="477"/>
      <c r="D89" s="477"/>
      <c r="E89" s="477"/>
      <c r="F89" s="477"/>
      <c r="G89" s="477"/>
      <c r="H89" s="477"/>
      <c r="I89" s="477"/>
      <c r="J89" s="477"/>
    </row>
    <row r="90" spans="1:10" ht="117" customHeight="1">
      <c r="A90" s="419"/>
      <c r="B90" s="481" t="s">
        <v>245</v>
      </c>
      <c r="C90" s="477"/>
      <c r="D90" s="477"/>
      <c r="E90" s="477"/>
      <c r="F90" s="477"/>
      <c r="G90" s="477"/>
      <c r="H90" s="477"/>
      <c r="I90" s="477"/>
      <c r="J90" s="477"/>
    </row>
    <row r="91" spans="1:10" ht="14" customHeight="1">
      <c r="B91" s="480" t="s">
        <v>65</v>
      </c>
      <c r="C91" s="477"/>
      <c r="D91" s="477"/>
      <c r="E91" s="477"/>
      <c r="F91" s="477"/>
      <c r="G91" s="477"/>
      <c r="H91" s="477"/>
      <c r="I91" s="477"/>
      <c r="J91" s="477"/>
    </row>
    <row r="92" spans="1:10" ht="56.25" customHeight="1">
      <c r="A92" s="419"/>
      <c r="B92" s="481" t="s">
        <v>66</v>
      </c>
      <c r="C92" s="481"/>
      <c r="D92" s="481"/>
      <c r="E92" s="481"/>
      <c r="F92" s="481"/>
      <c r="G92" s="481"/>
      <c r="H92" s="481"/>
      <c r="I92" s="477"/>
      <c r="J92" s="477"/>
    </row>
    <row r="93" spans="1:10" ht="14" customHeight="1">
      <c r="A93" s="419"/>
      <c r="B93" s="481" t="s">
        <v>67</v>
      </c>
      <c r="C93" s="481"/>
      <c r="D93" s="481"/>
      <c r="E93" s="481"/>
      <c r="F93" s="481"/>
      <c r="G93" s="481"/>
      <c r="H93" s="481"/>
      <c r="I93" s="477"/>
      <c r="J93" s="477"/>
    </row>
    <row r="94" spans="1:10" ht="26.25" customHeight="1">
      <c r="A94" s="419"/>
      <c r="B94" s="481" t="s">
        <v>68</v>
      </c>
      <c r="C94" s="481"/>
      <c r="D94" s="481"/>
      <c r="E94" s="481"/>
      <c r="F94" s="481"/>
      <c r="G94" s="481"/>
      <c r="H94" s="481"/>
      <c r="I94" s="477"/>
      <c r="J94" s="477"/>
    </row>
    <row r="95" spans="1:10" ht="14" customHeight="1">
      <c r="A95" s="419"/>
      <c r="B95" s="481" t="s">
        <v>69</v>
      </c>
      <c r="C95" s="481"/>
      <c r="D95" s="481"/>
      <c r="E95" s="481"/>
      <c r="F95" s="481"/>
      <c r="G95" s="481"/>
      <c r="H95" s="481"/>
      <c r="I95" s="429"/>
      <c r="J95" s="429"/>
    </row>
    <row r="96" spans="1:10" ht="42" customHeight="1">
      <c r="A96" s="419"/>
      <c r="B96" s="481" t="s">
        <v>70</v>
      </c>
      <c r="C96" s="481"/>
      <c r="D96" s="481"/>
      <c r="E96" s="481"/>
      <c r="F96" s="481"/>
      <c r="G96" s="481"/>
      <c r="H96" s="481"/>
      <c r="I96" s="477"/>
      <c r="J96" s="477"/>
    </row>
    <row r="97" spans="1:10" ht="14" customHeight="1">
      <c r="A97" s="419"/>
      <c r="B97" s="481" t="s">
        <v>71</v>
      </c>
      <c r="C97" s="481"/>
      <c r="D97" s="481"/>
      <c r="E97" s="481"/>
      <c r="F97" s="481"/>
      <c r="G97" s="481"/>
      <c r="H97" s="481"/>
      <c r="I97" s="477"/>
      <c r="J97" s="477"/>
    </row>
    <row r="98" spans="1:10">
      <c r="A98" s="419"/>
      <c r="B98" s="481" t="s">
        <v>72</v>
      </c>
      <c r="C98" s="481"/>
      <c r="D98" s="481"/>
      <c r="E98" s="481"/>
      <c r="F98" s="481"/>
      <c r="G98" s="481"/>
      <c r="H98" s="481"/>
      <c r="I98" s="477"/>
      <c r="J98" s="477"/>
    </row>
    <row r="99" spans="1:10">
      <c r="A99" s="419"/>
      <c r="B99" s="481" t="s">
        <v>73</v>
      </c>
      <c r="C99" s="481"/>
      <c r="D99" s="481"/>
      <c r="E99" s="481"/>
      <c r="F99" s="481"/>
      <c r="G99" s="481"/>
      <c r="H99" s="481"/>
      <c r="I99" s="477"/>
      <c r="J99" s="477"/>
    </row>
    <row r="100" spans="1:10" ht="30" customHeight="1">
      <c r="A100" s="419"/>
      <c r="B100" s="481" t="s">
        <v>246</v>
      </c>
      <c r="C100" s="481"/>
      <c r="D100" s="481"/>
      <c r="E100" s="481"/>
      <c r="F100" s="481"/>
      <c r="G100" s="481"/>
      <c r="H100" s="481"/>
      <c r="I100" s="477"/>
      <c r="J100" s="477"/>
    </row>
    <row r="101" spans="1:10" s="429" customFormat="1" ht="15" customHeight="1">
      <c r="A101" s="431"/>
      <c r="B101" s="430"/>
      <c r="C101" s="430"/>
      <c r="D101" s="430"/>
      <c r="E101" s="430"/>
      <c r="F101" s="430"/>
      <c r="G101" s="430"/>
      <c r="H101" s="430"/>
    </row>
    <row r="102" spans="1:10" ht="43.5" customHeight="1">
      <c r="A102" s="419"/>
      <c r="B102" s="481" t="s">
        <v>247</v>
      </c>
      <c r="C102" s="481"/>
      <c r="D102" s="481"/>
      <c r="E102" s="481"/>
      <c r="F102" s="481"/>
      <c r="G102" s="481"/>
      <c r="H102" s="481"/>
      <c r="I102" s="477"/>
      <c r="J102" s="477"/>
    </row>
    <row r="103" spans="1:10" ht="15" customHeight="1">
      <c r="A103" s="419"/>
      <c r="B103" s="430"/>
      <c r="C103" s="430"/>
      <c r="D103" s="430"/>
      <c r="E103" s="430"/>
      <c r="F103" s="430"/>
      <c r="G103" s="430"/>
      <c r="H103" s="430"/>
      <c r="I103" s="429"/>
      <c r="J103" s="429"/>
    </row>
    <row r="104" spans="1:10" ht="15" customHeight="1">
      <c r="A104" s="419"/>
      <c r="B104" s="430"/>
      <c r="C104" s="430"/>
      <c r="D104" s="430"/>
      <c r="E104" s="430"/>
      <c r="F104" s="430"/>
      <c r="G104" s="430"/>
      <c r="H104" s="430"/>
      <c r="I104" s="429"/>
      <c r="J104" s="429"/>
    </row>
    <row r="105" spans="1:10" ht="15" customHeight="1">
      <c r="A105" s="419"/>
      <c r="B105" s="430"/>
      <c r="C105" s="430"/>
      <c r="D105" s="430"/>
      <c r="E105" s="430"/>
      <c r="F105" s="430"/>
      <c r="G105" s="430"/>
      <c r="H105" s="430"/>
      <c r="I105" s="429"/>
      <c r="J105" s="429"/>
    </row>
    <row r="106" spans="1:10" ht="15" customHeight="1">
      <c r="A106" s="419"/>
      <c r="B106" s="430"/>
      <c r="C106" s="430"/>
      <c r="D106" s="430"/>
      <c r="E106" s="430"/>
      <c r="F106" s="430"/>
      <c r="G106" s="430"/>
      <c r="H106" s="430"/>
      <c r="I106" s="429"/>
      <c r="J106" s="429"/>
    </row>
    <row r="107" spans="1:10" ht="14" customHeight="1">
      <c r="A107" s="419"/>
      <c r="B107" s="480" t="s">
        <v>74</v>
      </c>
      <c r="C107" s="477"/>
      <c r="D107" s="477"/>
      <c r="E107" s="477"/>
      <c r="F107" s="477"/>
      <c r="G107" s="477"/>
      <c r="H107" s="477"/>
      <c r="I107" s="477"/>
      <c r="J107" s="477"/>
    </row>
    <row r="108" spans="1:10" ht="75" customHeight="1">
      <c r="A108" s="419"/>
      <c r="B108" s="481" t="s">
        <v>75</v>
      </c>
      <c r="C108" s="481"/>
      <c r="D108" s="481"/>
      <c r="E108" s="481"/>
      <c r="F108" s="481"/>
      <c r="G108" s="481"/>
      <c r="H108" s="481"/>
      <c r="I108" s="477"/>
      <c r="J108" s="477"/>
    </row>
    <row r="109" spans="1:10" ht="14" customHeight="1">
      <c r="A109" s="419"/>
      <c r="B109" s="480" t="s">
        <v>76</v>
      </c>
      <c r="C109" s="477"/>
      <c r="D109" s="477"/>
      <c r="E109" s="477"/>
      <c r="F109" s="477"/>
      <c r="G109" s="477"/>
      <c r="H109" s="477"/>
      <c r="I109" s="477"/>
      <c r="J109" s="477"/>
    </row>
    <row r="110" spans="1:10" ht="27" customHeight="1">
      <c r="A110" s="419"/>
      <c r="B110" s="481" t="s">
        <v>248</v>
      </c>
      <c r="C110" s="481"/>
      <c r="D110" s="481"/>
      <c r="E110" s="481"/>
      <c r="F110" s="481"/>
      <c r="G110" s="481"/>
      <c r="H110" s="481"/>
      <c r="I110" s="477"/>
      <c r="J110" s="477"/>
    </row>
    <row r="111" spans="1:10" ht="14" customHeight="1">
      <c r="A111" s="419"/>
      <c r="B111" s="432"/>
      <c r="C111" s="432"/>
      <c r="D111" s="432"/>
      <c r="E111" s="433"/>
      <c r="F111" s="434"/>
      <c r="G111" s="432"/>
      <c r="H111" s="432"/>
      <c r="I111" s="429"/>
      <c r="J111" s="429"/>
    </row>
    <row r="112" spans="1:10" ht="14" customHeight="1">
      <c r="A112" s="419"/>
      <c r="B112" s="480" t="s">
        <v>77</v>
      </c>
      <c r="C112" s="477"/>
      <c r="D112" s="477"/>
      <c r="E112" s="477"/>
      <c r="F112" s="477"/>
      <c r="G112" s="477"/>
      <c r="H112" s="477"/>
      <c r="I112" s="477"/>
      <c r="J112" s="477"/>
    </row>
    <row r="113" spans="1:10" ht="88.5" customHeight="1">
      <c r="A113" s="419"/>
      <c r="B113" s="481" t="s">
        <v>286</v>
      </c>
      <c r="C113" s="481"/>
      <c r="D113" s="481"/>
      <c r="E113" s="481"/>
      <c r="F113" s="481"/>
      <c r="G113" s="481"/>
      <c r="H113" s="481"/>
      <c r="I113" s="477"/>
      <c r="J113" s="477"/>
    </row>
    <row r="114" spans="1:10" ht="69.75" customHeight="1">
      <c r="A114" s="419"/>
      <c r="B114" s="481" t="s">
        <v>78</v>
      </c>
      <c r="C114" s="481"/>
      <c r="D114" s="481"/>
      <c r="E114" s="481"/>
      <c r="F114" s="481"/>
      <c r="G114" s="481"/>
      <c r="H114" s="481"/>
      <c r="I114" s="477"/>
      <c r="J114" s="477"/>
    </row>
    <row r="115" spans="1:10" s="270" customFormat="1" ht="30.75" customHeight="1">
      <c r="A115" s="435"/>
      <c r="B115" s="476" t="s">
        <v>79</v>
      </c>
      <c r="C115" s="476"/>
      <c r="D115" s="476"/>
      <c r="E115" s="476"/>
      <c r="F115" s="476"/>
      <c r="G115" s="476"/>
      <c r="H115" s="476"/>
      <c r="I115" s="487"/>
      <c r="J115" s="487"/>
    </row>
    <row r="116" spans="1:10" ht="40.5" customHeight="1">
      <c r="A116" s="419"/>
      <c r="B116" s="486" t="s">
        <v>249</v>
      </c>
      <c r="C116" s="486"/>
      <c r="D116" s="486"/>
      <c r="E116" s="486"/>
      <c r="F116" s="486"/>
      <c r="G116" s="486"/>
      <c r="H116" s="486"/>
      <c r="I116" s="483"/>
      <c r="J116" s="483"/>
    </row>
    <row r="117" spans="1:10" ht="45" customHeight="1">
      <c r="A117" s="419"/>
      <c r="B117" s="481" t="s">
        <v>80</v>
      </c>
      <c r="C117" s="481"/>
      <c r="D117" s="481"/>
      <c r="E117" s="481"/>
      <c r="F117" s="481"/>
      <c r="G117" s="481"/>
      <c r="H117" s="481"/>
      <c r="I117" s="477"/>
      <c r="J117" s="477"/>
    </row>
    <row r="118" spans="1:10" ht="64.5" customHeight="1">
      <c r="A118" s="419"/>
      <c r="B118" s="481" t="s">
        <v>287</v>
      </c>
      <c r="C118" s="481"/>
      <c r="D118" s="481"/>
      <c r="E118" s="481"/>
      <c r="F118" s="481"/>
      <c r="G118" s="481"/>
      <c r="H118" s="481"/>
      <c r="I118" s="477"/>
      <c r="J118" s="477"/>
    </row>
    <row r="119" spans="1:10" ht="14" customHeight="1">
      <c r="A119" s="419"/>
      <c r="B119" s="480" t="s">
        <v>81</v>
      </c>
      <c r="C119" s="477"/>
      <c r="D119" s="477"/>
      <c r="E119" s="477"/>
      <c r="F119" s="477"/>
      <c r="G119" s="477"/>
      <c r="H119" s="477"/>
      <c r="I119" s="477"/>
      <c r="J119" s="477"/>
    </row>
    <row r="120" spans="1:10" ht="94.5" customHeight="1">
      <c r="A120" s="419"/>
      <c r="B120" s="481" t="s">
        <v>82</v>
      </c>
      <c r="C120" s="481"/>
      <c r="D120" s="481"/>
      <c r="E120" s="481"/>
      <c r="F120" s="481"/>
      <c r="G120" s="481"/>
      <c r="H120" s="481"/>
      <c r="I120" s="477"/>
      <c r="J120" s="477"/>
    </row>
    <row r="121" spans="1:10" ht="48.75" customHeight="1">
      <c r="A121" s="419"/>
      <c r="B121" s="481" t="s">
        <v>83</v>
      </c>
      <c r="C121" s="481"/>
      <c r="D121" s="481"/>
      <c r="E121" s="481"/>
      <c r="F121" s="481"/>
      <c r="G121" s="481"/>
      <c r="H121" s="481"/>
      <c r="I121" s="477"/>
      <c r="J121" s="477"/>
    </row>
    <row r="122" spans="1:10" ht="14.25" customHeight="1">
      <c r="A122" s="419"/>
      <c r="B122" s="430"/>
      <c r="C122" s="430"/>
      <c r="D122" s="430"/>
      <c r="E122" s="430"/>
      <c r="F122" s="430"/>
      <c r="G122" s="430"/>
      <c r="H122" s="430"/>
      <c r="I122" s="429"/>
      <c r="J122" s="429"/>
    </row>
    <row r="123" spans="1:10" ht="14" customHeight="1">
      <c r="A123" s="419"/>
      <c r="B123" s="480" t="s">
        <v>84</v>
      </c>
      <c r="C123" s="477"/>
      <c r="D123" s="477"/>
      <c r="E123" s="477"/>
      <c r="F123" s="477"/>
      <c r="G123" s="477"/>
      <c r="H123" s="477"/>
      <c r="I123" s="477"/>
      <c r="J123" s="477"/>
    </row>
    <row r="124" spans="1:10" ht="50.25" customHeight="1">
      <c r="A124" s="419"/>
      <c r="B124" s="481" t="s">
        <v>85</v>
      </c>
      <c r="C124" s="481"/>
      <c r="D124" s="481"/>
      <c r="E124" s="481"/>
      <c r="F124" s="481"/>
      <c r="G124" s="481"/>
      <c r="H124" s="481"/>
      <c r="I124" s="477"/>
      <c r="J124" s="477"/>
    </row>
    <row r="125" spans="1:10">
      <c r="A125" s="419"/>
      <c r="B125" s="430"/>
      <c r="C125" s="430"/>
      <c r="D125" s="430"/>
      <c r="E125" s="430"/>
      <c r="F125" s="430"/>
      <c r="G125" s="430"/>
      <c r="H125" s="430"/>
      <c r="I125" s="429"/>
      <c r="J125" s="429"/>
    </row>
    <row r="126" spans="1:10" ht="14" customHeight="1">
      <c r="A126" s="419"/>
      <c r="B126" s="480" t="s">
        <v>86</v>
      </c>
      <c r="C126" s="477"/>
      <c r="D126" s="477"/>
      <c r="E126" s="477"/>
      <c r="F126" s="477"/>
      <c r="G126" s="477"/>
      <c r="H126" s="477"/>
      <c r="I126" s="477"/>
      <c r="J126" s="477"/>
    </row>
    <row r="127" spans="1:10" ht="68.25" customHeight="1">
      <c r="A127" s="419"/>
      <c r="B127" s="481" t="s">
        <v>288</v>
      </c>
      <c r="C127" s="481"/>
      <c r="D127" s="481"/>
      <c r="E127" s="481"/>
      <c r="F127" s="481"/>
      <c r="G127" s="481"/>
      <c r="H127" s="481"/>
      <c r="I127" s="477"/>
      <c r="J127" s="477"/>
    </row>
    <row r="128" spans="1:10" ht="14" customHeight="1">
      <c r="A128" s="419"/>
      <c r="B128" s="480" t="s">
        <v>87</v>
      </c>
      <c r="C128" s="477"/>
      <c r="D128" s="477"/>
      <c r="E128" s="477"/>
      <c r="F128" s="477"/>
      <c r="G128" s="477"/>
      <c r="H128" s="477"/>
      <c r="I128" s="477"/>
      <c r="J128" s="477"/>
    </row>
    <row r="129" spans="1:10" ht="32.25" customHeight="1">
      <c r="A129" s="419"/>
      <c r="B129" s="476" t="s">
        <v>250</v>
      </c>
      <c r="C129" s="476"/>
      <c r="D129" s="476"/>
      <c r="E129" s="476"/>
      <c r="F129" s="476"/>
      <c r="G129" s="476"/>
      <c r="H129" s="476"/>
      <c r="I129" s="477"/>
      <c r="J129" s="477"/>
    </row>
    <row r="130" spans="1:10" ht="81.75" customHeight="1">
      <c r="A130" s="419"/>
      <c r="B130" s="476" t="s">
        <v>251</v>
      </c>
      <c r="C130" s="476"/>
      <c r="D130" s="476"/>
      <c r="E130" s="476"/>
      <c r="F130" s="476"/>
      <c r="G130" s="476"/>
      <c r="H130" s="476"/>
      <c r="I130" s="477"/>
      <c r="J130" s="477"/>
    </row>
    <row r="131" spans="1:10" ht="31.5" customHeight="1">
      <c r="A131" s="419"/>
      <c r="B131" s="481" t="s">
        <v>88</v>
      </c>
      <c r="C131" s="481"/>
      <c r="D131" s="481"/>
      <c r="E131" s="481"/>
      <c r="F131" s="481"/>
      <c r="G131" s="481"/>
      <c r="H131" s="481"/>
      <c r="I131" s="477"/>
      <c r="J131" s="477"/>
    </row>
    <row r="132" spans="1:10" ht="42" customHeight="1">
      <c r="A132" s="419"/>
      <c r="B132" s="476" t="s">
        <v>89</v>
      </c>
      <c r="C132" s="476"/>
      <c r="D132" s="476"/>
      <c r="E132" s="476"/>
      <c r="F132" s="476"/>
      <c r="G132" s="476"/>
      <c r="H132" s="476"/>
      <c r="I132" s="477"/>
      <c r="J132" s="477"/>
    </row>
    <row r="133" spans="1:10" ht="54.75" customHeight="1">
      <c r="A133" s="419"/>
      <c r="B133" s="476" t="s">
        <v>90</v>
      </c>
      <c r="C133" s="476"/>
      <c r="D133" s="476"/>
      <c r="E133" s="476"/>
      <c r="F133" s="476"/>
      <c r="G133" s="476"/>
      <c r="H133" s="476"/>
      <c r="I133" s="477"/>
      <c r="J133" s="477"/>
    </row>
    <row r="134" spans="1:10" ht="33" customHeight="1">
      <c r="A134" s="419"/>
      <c r="B134" s="481" t="s">
        <v>91</v>
      </c>
      <c r="C134" s="481"/>
      <c r="D134" s="481"/>
      <c r="E134" s="481"/>
      <c r="F134" s="481"/>
      <c r="G134" s="481"/>
      <c r="H134" s="481"/>
      <c r="I134" s="477"/>
      <c r="J134" s="477"/>
    </row>
    <row r="135" spans="1:10" ht="15" customHeight="1">
      <c r="A135" s="419"/>
      <c r="B135" s="430"/>
      <c r="C135" s="430"/>
      <c r="D135" s="430"/>
      <c r="E135" s="430"/>
      <c r="F135" s="430"/>
      <c r="G135" s="430"/>
      <c r="H135" s="430"/>
      <c r="I135" s="429"/>
      <c r="J135" s="429"/>
    </row>
    <row r="136" spans="1:10" ht="14" customHeight="1">
      <c r="A136" s="419"/>
      <c r="B136" s="480" t="s">
        <v>92</v>
      </c>
      <c r="C136" s="477"/>
      <c r="D136" s="477"/>
      <c r="E136" s="477"/>
      <c r="F136" s="477"/>
      <c r="G136" s="477"/>
      <c r="H136" s="477"/>
      <c r="I136" s="477"/>
      <c r="J136" s="477"/>
    </row>
    <row r="137" spans="1:10" ht="99.75" customHeight="1">
      <c r="A137" s="419"/>
      <c r="B137" s="476" t="s">
        <v>93</v>
      </c>
      <c r="C137" s="476"/>
      <c r="D137" s="476"/>
      <c r="E137" s="476"/>
      <c r="F137" s="476"/>
      <c r="G137" s="476"/>
      <c r="H137" s="476"/>
      <c r="I137" s="476"/>
      <c r="J137" s="476"/>
    </row>
    <row r="138" spans="1:10" ht="45.75" customHeight="1">
      <c r="A138" s="419"/>
      <c r="B138" s="476" t="s">
        <v>94</v>
      </c>
      <c r="C138" s="476"/>
      <c r="D138" s="476"/>
      <c r="E138" s="476"/>
      <c r="F138" s="476"/>
      <c r="G138" s="476"/>
      <c r="H138" s="476"/>
      <c r="I138" s="476"/>
      <c r="J138" s="476"/>
    </row>
    <row r="139" spans="1:10" ht="21.75" customHeight="1">
      <c r="A139" s="419"/>
      <c r="B139" s="428"/>
      <c r="C139" s="428"/>
      <c r="D139" s="428"/>
      <c r="E139" s="428"/>
      <c r="F139" s="428"/>
      <c r="G139" s="428"/>
      <c r="H139" s="428"/>
      <c r="I139" s="428"/>
      <c r="J139" s="428"/>
    </row>
    <row r="140" spans="1:10" ht="14" customHeight="1">
      <c r="A140" s="419" t="s">
        <v>95</v>
      </c>
      <c r="B140" s="490" t="s">
        <v>21</v>
      </c>
      <c r="C140" s="491"/>
      <c r="D140" s="491"/>
      <c r="E140" s="491"/>
      <c r="F140" s="491"/>
      <c r="G140" s="491"/>
      <c r="H140" s="491"/>
      <c r="I140" s="491"/>
      <c r="J140" s="491"/>
    </row>
    <row r="141" spans="1:10" ht="14" customHeight="1">
      <c r="A141" s="419" t="s">
        <v>22</v>
      </c>
      <c r="B141" s="490" t="s">
        <v>23</v>
      </c>
      <c r="C141" s="491"/>
      <c r="D141" s="491"/>
      <c r="E141" s="491"/>
      <c r="F141" s="491"/>
      <c r="G141" s="491"/>
      <c r="H141" s="491"/>
      <c r="I141" s="491"/>
      <c r="J141" s="491"/>
    </row>
    <row r="142" spans="1:10" ht="14" customHeight="1">
      <c r="A142" s="419"/>
      <c r="B142" s="488" t="s">
        <v>96</v>
      </c>
      <c r="C142" s="489"/>
      <c r="D142" s="489"/>
      <c r="E142" s="489"/>
      <c r="F142" s="489"/>
      <c r="G142" s="489"/>
      <c r="H142" s="489"/>
      <c r="I142" s="489"/>
      <c r="J142" s="489"/>
    </row>
    <row r="143" spans="1:10" ht="47.25" customHeight="1">
      <c r="A143" s="419"/>
      <c r="B143" s="488" t="s">
        <v>97</v>
      </c>
      <c r="C143" s="489"/>
      <c r="D143" s="489"/>
      <c r="E143" s="489"/>
      <c r="F143" s="489"/>
      <c r="G143" s="489"/>
      <c r="H143" s="489"/>
      <c r="I143" s="489"/>
      <c r="J143" s="489"/>
    </row>
    <row r="144" spans="1:10">
      <c r="A144" s="419"/>
      <c r="B144" s="488" t="s">
        <v>98</v>
      </c>
      <c r="C144" s="489"/>
      <c r="D144" s="489"/>
      <c r="E144" s="489"/>
      <c r="F144" s="489"/>
      <c r="G144" s="489"/>
      <c r="H144" s="489"/>
      <c r="I144" s="489"/>
      <c r="J144" s="489"/>
    </row>
    <row r="145" spans="1:10" ht="29.25" customHeight="1">
      <c r="A145" s="419"/>
      <c r="B145" s="488" t="s">
        <v>99</v>
      </c>
      <c r="C145" s="489"/>
      <c r="D145" s="489"/>
      <c r="E145" s="489"/>
      <c r="F145" s="489"/>
      <c r="G145" s="489"/>
      <c r="H145" s="489"/>
      <c r="I145" s="489"/>
      <c r="J145" s="489"/>
    </row>
    <row r="146" spans="1:10">
      <c r="A146" s="419"/>
      <c r="B146" s="488" t="s">
        <v>252</v>
      </c>
      <c r="C146" s="489"/>
      <c r="D146" s="489"/>
      <c r="E146" s="489"/>
      <c r="F146" s="489"/>
      <c r="G146" s="489"/>
      <c r="H146" s="489"/>
      <c r="I146" s="489"/>
      <c r="J146" s="489"/>
    </row>
    <row r="147" spans="1:10" ht="43.5" customHeight="1">
      <c r="A147" s="419"/>
      <c r="B147" s="488" t="s">
        <v>100</v>
      </c>
      <c r="C147" s="489"/>
      <c r="D147" s="489"/>
      <c r="E147" s="489"/>
      <c r="F147" s="489"/>
      <c r="G147" s="489"/>
      <c r="H147" s="489"/>
      <c r="I147" s="489"/>
      <c r="J147" s="489"/>
    </row>
    <row r="148" spans="1:10" ht="16.5" customHeight="1">
      <c r="A148" s="419"/>
      <c r="B148" s="488" t="s">
        <v>101</v>
      </c>
      <c r="C148" s="489"/>
      <c r="D148" s="489"/>
      <c r="E148" s="489"/>
      <c r="F148" s="489"/>
      <c r="G148" s="489"/>
      <c r="H148" s="489"/>
      <c r="I148" s="489"/>
      <c r="J148" s="489"/>
    </row>
    <row r="149" spans="1:10" ht="31.5" customHeight="1">
      <c r="A149" s="419"/>
      <c r="B149" s="488" t="s">
        <v>102</v>
      </c>
      <c r="C149" s="489"/>
      <c r="D149" s="489"/>
      <c r="E149" s="489"/>
      <c r="F149" s="489"/>
      <c r="G149" s="489"/>
      <c r="H149" s="489"/>
      <c r="I149" s="489"/>
      <c r="J149" s="489"/>
    </row>
    <row r="150" spans="1:10" ht="31.5" customHeight="1">
      <c r="A150" s="419"/>
      <c r="B150" s="488" t="s">
        <v>103</v>
      </c>
      <c r="C150" s="489"/>
      <c r="D150" s="489"/>
      <c r="E150" s="489"/>
      <c r="F150" s="489"/>
      <c r="G150" s="489"/>
      <c r="H150" s="489"/>
      <c r="I150" s="489"/>
      <c r="J150" s="489"/>
    </row>
    <row r="151" spans="1:10">
      <c r="A151" s="419"/>
      <c r="B151" s="488" t="s">
        <v>253</v>
      </c>
      <c r="C151" s="489"/>
      <c r="D151" s="489"/>
      <c r="E151" s="489"/>
      <c r="F151" s="489"/>
      <c r="G151" s="489"/>
      <c r="H151" s="489"/>
      <c r="I151" s="489"/>
      <c r="J151" s="489"/>
    </row>
    <row r="152" spans="1:10" ht="29.25" customHeight="1">
      <c r="A152" s="419"/>
      <c r="B152" s="488" t="s">
        <v>254</v>
      </c>
      <c r="C152" s="489"/>
      <c r="D152" s="489"/>
      <c r="E152" s="489"/>
      <c r="F152" s="489"/>
      <c r="G152" s="489"/>
      <c r="H152" s="489"/>
      <c r="I152" s="489"/>
      <c r="J152" s="489"/>
    </row>
    <row r="153" spans="1:10" ht="53.25" customHeight="1">
      <c r="A153" s="419"/>
      <c r="B153" s="488" t="s">
        <v>255</v>
      </c>
      <c r="C153" s="489"/>
      <c r="D153" s="489"/>
      <c r="E153" s="489"/>
      <c r="F153" s="489"/>
      <c r="G153" s="489"/>
      <c r="H153" s="489"/>
      <c r="I153" s="489"/>
      <c r="J153" s="489"/>
    </row>
    <row r="154" spans="1:10" ht="30.75" customHeight="1">
      <c r="A154" s="419"/>
      <c r="B154" s="488" t="s">
        <v>104</v>
      </c>
      <c r="C154" s="489"/>
      <c r="D154" s="489"/>
      <c r="E154" s="489"/>
      <c r="F154" s="489"/>
      <c r="G154" s="489"/>
      <c r="H154" s="489"/>
      <c r="I154" s="489"/>
      <c r="J154" s="489"/>
    </row>
    <row r="155" spans="1:10" ht="29.25" customHeight="1">
      <c r="A155" s="419"/>
      <c r="B155" s="488" t="s">
        <v>105</v>
      </c>
      <c r="C155" s="489"/>
      <c r="D155" s="489"/>
      <c r="E155" s="489"/>
      <c r="F155" s="489"/>
      <c r="G155" s="489"/>
      <c r="H155" s="489"/>
      <c r="I155" s="489"/>
      <c r="J155" s="489"/>
    </row>
    <row r="156" spans="1:10" ht="14" customHeight="1">
      <c r="A156" s="419"/>
      <c r="B156" s="488" t="s">
        <v>289</v>
      </c>
      <c r="C156" s="489"/>
      <c r="D156" s="489"/>
      <c r="E156" s="489"/>
      <c r="F156" s="489"/>
      <c r="G156" s="489"/>
      <c r="H156" s="489"/>
      <c r="I156" s="489"/>
      <c r="J156" s="489"/>
    </row>
    <row r="157" spans="1:10" ht="14" customHeight="1">
      <c r="A157" s="419"/>
      <c r="B157" s="492"/>
      <c r="C157" s="477"/>
      <c r="D157" s="477"/>
      <c r="E157" s="477"/>
      <c r="F157" s="477"/>
      <c r="G157" s="477"/>
      <c r="H157" s="477"/>
      <c r="I157" s="477"/>
      <c r="J157" s="477"/>
    </row>
    <row r="158" spans="1:10" ht="14" customHeight="1">
      <c r="A158" s="419" t="s">
        <v>24</v>
      </c>
      <c r="B158" s="490" t="s">
        <v>25</v>
      </c>
      <c r="C158" s="490"/>
      <c r="D158" s="490"/>
      <c r="E158" s="490"/>
      <c r="F158" s="490"/>
      <c r="G158" s="490"/>
      <c r="H158" s="490"/>
      <c r="I158" s="491"/>
      <c r="J158" s="491"/>
    </row>
    <row r="159" spans="1:10" ht="28.5" customHeight="1">
      <c r="A159" s="419"/>
      <c r="B159" s="481" t="s">
        <v>256</v>
      </c>
      <c r="C159" s="489"/>
      <c r="D159" s="489"/>
      <c r="E159" s="489"/>
      <c r="F159" s="489"/>
      <c r="G159" s="489"/>
      <c r="H159" s="489"/>
      <c r="I159" s="489"/>
      <c r="J159" s="489"/>
    </row>
    <row r="160" spans="1:10" ht="60" customHeight="1">
      <c r="A160" s="419"/>
      <c r="B160" s="481" t="s">
        <v>106</v>
      </c>
      <c r="C160" s="489"/>
      <c r="D160" s="489"/>
      <c r="E160" s="489"/>
      <c r="F160" s="489"/>
      <c r="G160" s="489"/>
      <c r="H160" s="489"/>
      <c r="I160" s="489"/>
      <c r="J160" s="489"/>
    </row>
    <row r="161" spans="1:10" ht="32.25" customHeight="1">
      <c r="A161" s="419"/>
      <c r="B161" s="481" t="s">
        <v>257</v>
      </c>
      <c r="C161" s="489"/>
      <c r="D161" s="489"/>
      <c r="E161" s="489"/>
      <c r="F161" s="489"/>
      <c r="G161" s="489"/>
      <c r="H161" s="489"/>
      <c r="I161" s="489"/>
      <c r="J161" s="489"/>
    </row>
    <row r="162" spans="1:10" ht="30" customHeight="1">
      <c r="A162" s="419"/>
      <c r="B162" s="481" t="s">
        <v>107</v>
      </c>
      <c r="C162" s="489"/>
      <c r="D162" s="489"/>
      <c r="E162" s="489"/>
      <c r="F162" s="489"/>
      <c r="G162" s="489"/>
      <c r="H162" s="489"/>
      <c r="I162" s="489"/>
      <c r="J162" s="489"/>
    </row>
    <row r="163" spans="1:10" ht="62.25" customHeight="1">
      <c r="A163" s="419"/>
      <c r="B163" s="481" t="s">
        <v>258</v>
      </c>
      <c r="C163" s="489"/>
      <c r="D163" s="489"/>
      <c r="E163" s="489"/>
      <c r="F163" s="489"/>
      <c r="G163" s="489"/>
      <c r="H163" s="489"/>
      <c r="I163" s="489"/>
      <c r="J163" s="489"/>
    </row>
    <row r="164" spans="1:10" ht="14" customHeight="1">
      <c r="A164" s="419"/>
      <c r="B164" s="481" t="s">
        <v>108</v>
      </c>
      <c r="C164" s="489"/>
      <c r="D164" s="489"/>
      <c r="E164" s="489"/>
      <c r="F164" s="489"/>
      <c r="G164" s="489"/>
      <c r="H164" s="489"/>
      <c r="I164" s="489"/>
      <c r="J164" s="489"/>
    </row>
    <row r="165" spans="1:10" ht="14" customHeight="1">
      <c r="A165" s="419"/>
      <c r="B165" s="481" t="s">
        <v>109</v>
      </c>
      <c r="C165" s="489"/>
      <c r="D165" s="489"/>
      <c r="E165" s="489"/>
      <c r="F165" s="489"/>
      <c r="G165" s="489"/>
      <c r="H165" s="489"/>
      <c r="I165" s="489"/>
      <c r="J165" s="489"/>
    </row>
    <row r="166" spans="1:10" ht="14" customHeight="1">
      <c r="A166" s="419"/>
      <c r="B166" s="481" t="s">
        <v>110</v>
      </c>
      <c r="C166" s="489"/>
      <c r="D166" s="489"/>
      <c r="E166" s="489"/>
      <c r="F166" s="489"/>
      <c r="G166" s="489"/>
      <c r="H166" s="489"/>
      <c r="I166" s="489"/>
      <c r="J166" s="489"/>
    </row>
    <row r="167" spans="1:10" ht="14" customHeight="1">
      <c r="A167" s="419"/>
      <c r="B167" s="481" t="s">
        <v>111</v>
      </c>
      <c r="C167" s="489"/>
      <c r="D167" s="489"/>
      <c r="E167" s="489"/>
      <c r="F167" s="489"/>
      <c r="G167" s="489"/>
      <c r="H167" s="489"/>
      <c r="I167" s="489"/>
      <c r="J167" s="489"/>
    </row>
    <row r="168" spans="1:10" ht="14" customHeight="1">
      <c r="A168" s="419"/>
      <c r="B168" s="481" t="s">
        <v>112</v>
      </c>
      <c r="C168" s="489"/>
      <c r="D168" s="489"/>
      <c r="E168" s="489"/>
      <c r="F168" s="489"/>
      <c r="G168" s="489"/>
      <c r="H168" s="489"/>
      <c r="I168" s="489"/>
      <c r="J168" s="489"/>
    </row>
    <row r="169" spans="1:10" ht="14" customHeight="1">
      <c r="A169" s="419"/>
      <c r="B169" s="481" t="s">
        <v>113</v>
      </c>
      <c r="C169" s="489"/>
      <c r="D169" s="489"/>
      <c r="E169" s="489"/>
      <c r="F169" s="489"/>
      <c r="G169" s="489"/>
      <c r="H169" s="489"/>
      <c r="I169" s="489"/>
      <c r="J169" s="489"/>
    </row>
    <row r="170" spans="1:10" ht="14" customHeight="1">
      <c r="A170" s="419"/>
      <c r="B170" s="481" t="s">
        <v>114</v>
      </c>
      <c r="C170" s="489"/>
      <c r="D170" s="489"/>
      <c r="E170" s="489"/>
      <c r="F170" s="489"/>
      <c r="G170" s="489"/>
      <c r="H170" s="489"/>
      <c r="I170" s="489"/>
      <c r="J170" s="489"/>
    </row>
    <row r="171" spans="1:10" ht="14" customHeight="1">
      <c r="A171" s="419"/>
      <c r="B171" s="490"/>
      <c r="C171" s="477"/>
      <c r="D171" s="477"/>
      <c r="E171" s="477"/>
      <c r="F171" s="477"/>
      <c r="G171" s="477"/>
      <c r="H171" s="477"/>
      <c r="I171" s="477"/>
      <c r="J171" s="477"/>
    </row>
    <row r="172" spans="1:10" s="412" customFormat="1" ht="30" customHeight="1">
      <c r="A172" s="414"/>
      <c r="B172" s="481" t="s">
        <v>259</v>
      </c>
      <c r="C172" s="489"/>
      <c r="D172" s="489"/>
      <c r="E172" s="489"/>
      <c r="F172" s="489"/>
      <c r="G172" s="489"/>
      <c r="H172" s="489"/>
      <c r="I172" s="489"/>
      <c r="J172" s="489"/>
    </row>
    <row r="173" spans="1:10" s="412" customFormat="1" ht="35.25" customHeight="1">
      <c r="A173" s="414"/>
      <c r="B173" s="481" t="s">
        <v>115</v>
      </c>
      <c r="C173" s="489"/>
      <c r="D173" s="489"/>
      <c r="E173" s="489"/>
      <c r="F173" s="489"/>
      <c r="G173" s="489"/>
      <c r="H173" s="489"/>
      <c r="I173" s="489"/>
      <c r="J173" s="489"/>
    </row>
    <row r="174" spans="1:10" s="412" customFormat="1" ht="12">
      <c r="A174" s="414"/>
      <c r="B174" s="481" t="s">
        <v>116</v>
      </c>
      <c r="C174" s="489"/>
      <c r="D174" s="489"/>
      <c r="E174" s="489"/>
      <c r="F174" s="489"/>
      <c r="G174" s="489"/>
      <c r="H174" s="489"/>
      <c r="I174" s="489"/>
      <c r="J174" s="489"/>
    </row>
    <row r="175" spans="1:10" s="412" customFormat="1" ht="27.75" customHeight="1">
      <c r="A175" s="414"/>
      <c r="B175" s="481" t="s">
        <v>260</v>
      </c>
      <c r="C175" s="489"/>
      <c r="D175" s="489"/>
      <c r="E175" s="489"/>
      <c r="F175" s="489"/>
      <c r="G175" s="489"/>
      <c r="H175" s="489"/>
      <c r="I175" s="489"/>
      <c r="J175" s="489"/>
    </row>
    <row r="176" spans="1:10" s="412" customFormat="1" ht="15" customHeight="1">
      <c r="A176" s="414"/>
      <c r="B176" s="430"/>
      <c r="C176" s="436"/>
      <c r="D176" s="436"/>
      <c r="E176" s="436"/>
      <c r="F176" s="436"/>
      <c r="G176" s="436"/>
      <c r="H176" s="436"/>
      <c r="I176" s="436"/>
      <c r="J176" s="436"/>
    </row>
    <row r="177" spans="1:10" ht="14" customHeight="1">
      <c r="A177" s="419" t="s">
        <v>26</v>
      </c>
      <c r="B177" s="490" t="s">
        <v>27</v>
      </c>
      <c r="C177" s="490"/>
      <c r="D177" s="490"/>
      <c r="E177" s="490"/>
      <c r="F177" s="490"/>
      <c r="G177" s="490"/>
      <c r="H177" s="490"/>
      <c r="I177" s="491"/>
      <c r="J177" s="491"/>
    </row>
    <row r="178" spans="1:10" ht="48" customHeight="1">
      <c r="A178" s="419"/>
      <c r="B178" s="481" t="s">
        <v>117</v>
      </c>
      <c r="C178" s="481"/>
      <c r="D178" s="481"/>
      <c r="E178" s="481"/>
      <c r="F178" s="481"/>
      <c r="G178" s="481"/>
      <c r="H178" s="481"/>
      <c r="I178" s="477"/>
      <c r="J178" s="477"/>
    </row>
    <row r="179" spans="1:10" ht="62.25" customHeight="1">
      <c r="A179" s="419"/>
      <c r="B179" s="481" t="s">
        <v>261</v>
      </c>
      <c r="C179" s="481"/>
      <c r="D179" s="481"/>
      <c r="E179" s="481"/>
      <c r="F179" s="481"/>
      <c r="G179" s="481"/>
      <c r="H179" s="481"/>
      <c r="I179" s="477"/>
      <c r="J179" s="477"/>
    </row>
    <row r="180" spans="1:10" ht="12.75" customHeight="1">
      <c r="A180" s="419"/>
      <c r="B180" s="488" t="s">
        <v>262</v>
      </c>
      <c r="C180" s="488"/>
      <c r="D180" s="488"/>
      <c r="E180" s="488"/>
      <c r="F180" s="488"/>
      <c r="G180" s="488"/>
      <c r="H180" s="488"/>
      <c r="I180" s="488"/>
      <c r="J180" s="488"/>
    </row>
    <row r="181" spans="1:10">
      <c r="A181" s="419"/>
      <c r="B181" s="481" t="s">
        <v>118</v>
      </c>
      <c r="C181" s="481"/>
      <c r="D181" s="481"/>
      <c r="E181" s="481"/>
      <c r="F181" s="481"/>
      <c r="G181" s="481"/>
      <c r="H181" s="481"/>
      <c r="I181" s="477"/>
      <c r="J181" s="477"/>
    </row>
    <row r="182" spans="1:10" ht="48.75" customHeight="1">
      <c r="A182" s="419"/>
      <c r="B182" s="481" t="s">
        <v>119</v>
      </c>
      <c r="C182" s="481"/>
      <c r="D182" s="481"/>
      <c r="E182" s="481"/>
      <c r="F182" s="481"/>
      <c r="G182" s="481"/>
      <c r="H182" s="481"/>
      <c r="I182" s="477"/>
      <c r="J182" s="477"/>
    </row>
    <row r="183" spans="1:10">
      <c r="A183" s="419"/>
      <c r="B183" s="481" t="s">
        <v>263</v>
      </c>
      <c r="C183" s="481"/>
      <c r="D183" s="481"/>
      <c r="E183" s="481"/>
      <c r="F183" s="481"/>
      <c r="G183" s="481"/>
      <c r="H183" s="481"/>
      <c r="I183" s="477"/>
      <c r="J183" s="477"/>
    </row>
    <row r="184" spans="1:10" ht="30" customHeight="1">
      <c r="A184" s="419"/>
      <c r="B184" s="481" t="s">
        <v>120</v>
      </c>
      <c r="C184" s="481"/>
      <c r="D184" s="481"/>
      <c r="E184" s="481"/>
      <c r="F184" s="481"/>
      <c r="G184" s="481"/>
      <c r="H184" s="481"/>
      <c r="I184" s="477"/>
      <c r="J184" s="477"/>
    </row>
    <row r="185" spans="1:10" ht="16.5" customHeight="1">
      <c r="A185" s="419"/>
      <c r="B185" s="481" t="s">
        <v>264</v>
      </c>
      <c r="C185" s="481"/>
      <c r="D185" s="481"/>
      <c r="E185" s="481"/>
      <c r="F185" s="481"/>
      <c r="G185" s="481"/>
      <c r="H185" s="481"/>
      <c r="I185" s="477"/>
      <c r="J185" s="477"/>
    </row>
    <row r="186" spans="1:10" ht="15" customHeight="1">
      <c r="A186" s="419"/>
      <c r="B186" s="481" t="s">
        <v>173</v>
      </c>
      <c r="C186" s="481"/>
      <c r="D186" s="481"/>
      <c r="E186" s="481"/>
      <c r="F186" s="481"/>
      <c r="G186" s="481"/>
      <c r="H186" s="481"/>
      <c r="I186" s="477"/>
      <c r="J186" s="477"/>
    </row>
    <row r="187" spans="1:10" ht="15" customHeight="1">
      <c r="A187" s="419"/>
      <c r="B187" s="430"/>
      <c r="C187" s="430"/>
      <c r="D187" s="430"/>
      <c r="E187" s="430"/>
      <c r="F187" s="430"/>
      <c r="G187" s="430"/>
      <c r="H187" s="430"/>
      <c r="I187" s="429"/>
      <c r="J187" s="429"/>
    </row>
    <row r="188" spans="1:10" ht="95.25" customHeight="1">
      <c r="A188" s="419"/>
      <c r="B188" s="481" t="s">
        <v>121</v>
      </c>
      <c r="C188" s="481"/>
      <c r="D188" s="481"/>
      <c r="E188" s="481"/>
      <c r="F188" s="481"/>
      <c r="G188" s="481"/>
      <c r="H188" s="481"/>
      <c r="I188" s="477"/>
      <c r="J188" s="477"/>
    </row>
    <row r="189" spans="1:10" ht="32.25" customHeight="1">
      <c r="A189" s="419"/>
      <c r="B189" s="481" t="s">
        <v>122</v>
      </c>
      <c r="C189" s="481"/>
      <c r="D189" s="481"/>
      <c r="E189" s="481"/>
      <c r="F189" s="481"/>
      <c r="G189" s="481"/>
      <c r="H189" s="481"/>
      <c r="I189" s="477"/>
      <c r="J189" s="477"/>
    </row>
    <row r="190" spans="1:10" ht="30" customHeight="1">
      <c r="A190" s="419"/>
      <c r="B190" s="481" t="s">
        <v>123</v>
      </c>
      <c r="C190" s="481"/>
      <c r="D190" s="481"/>
      <c r="E190" s="481"/>
      <c r="F190" s="481"/>
      <c r="G190" s="481"/>
      <c r="H190" s="481"/>
      <c r="I190" s="477"/>
      <c r="J190" s="477"/>
    </row>
    <row r="191" spans="1:10" ht="56.25" customHeight="1">
      <c r="A191" s="419"/>
      <c r="B191" s="481" t="s">
        <v>124</v>
      </c>
      <c r="C191" s="481"/>
      <c r="D191" s="481"/>
      <c r="E191" s="481"/>
      <c r="F191" s="481"/>
      <c r="G191" s="481"/>
      <c r="H191" s="481"/>
      <c r="I191" s="477"/>
      <c r="J191" s="477"/>
    </row>
    <row r="192" spans="1:10" ht="43.5" customHeight="1">
      <c r="A192" s="419"/>
      <c r="B192" s="481" t="s">
        <v>265</v>
      </c>
      <c r="C192" s="481"/>
      <c r="D192" s="481"/>
      <c r="E192" s="481"/>
      <c r="F192" s="481"/>
      <c r="G192" s="481"/>
      <c r="H192" s="481"/>
      <c r="I192" s="477"/>
      <c r="J192" s="477"/>
    </row>
    <row r="193" spans="1:10" ht="15" customHeight="1">
      <c r="A193" s="419"/>
      <c r="B193" s="430"/>
      <c r="C193" s="430"/>
      <c r="D193" s="430"/>
      <c r="E193" s="430"/>
      <c r="F193" s="430"/>
      <c r="G193" s="430"/>
      <c r="H193" s="430"/>
      <c r="I193" s="429"/>
      <c r="J193" s="429"/>
    </row>
    <row r="194" spans="1:10" ht="14" customHeight="1">
      <c r="A194" s="419"/>
      <c r="B194" s="481" t="s">
        <v>61</v>
      </c>
      <c r="C194" s="481"/>
      <c r="D194" s="481"/>
      <c r="E194" s="481"/>
      <c r="F194" s="481"/>
      <c r="G194" s="481"/>
      <c r="H194" s="481"/>
      <c r="I194" s="489"/>
      <c r="J194" s="489"/>
    </row>
    <row r="195" spans="1:10" ht="30" customHeight="1">
      <c r="A195" s="419"/>
      <c r="B195" s="481" t="s">
        <v>266</v>
      </c>
      <c r="C195" s="481"/>
      <c r="D195" s="481"/>
      <c r="E195" s="481"/>
      <c r="F195" s="481"/>
      <c r="G195" s="481"/>
      <c r="H195" s="481"/>
      <c r="I195" s="477"/>
      <c r="J195" s="477"/>
    </row>
    <row r="196" spans="1:10" ht="54.75" customHeight="1">
      <c r="A196" s="419"/>
      <c r="B196" s="481" t="s">
        <v>267</v>
      </c>
      <c r="C196" s="481"/>
      <c r="D196" s="481"/>
      <c r="E196" s="481"/>
      <c r="F196" s="481"/>
      <c r="G196" s="481"/>
      <c r="H196" s="481"/>
      <c r="I196" s="477"/>
      <c r="J196" s="477"/>
    </row>
    <row r="197" spans="1:10" ht="83.25" customHeight="1">
      <c r="A197" s="419"/>
      <c r="B197" s="481" t="s">
        <v>268</v>
      </c>
      <c r="C197" s="481"/>
      <c r="D197" s="481"/>
      <c r="E197" s="481"/>
      <c r="F197" s="481"/>
      <c r="G197" s="481"/>
      <c r="H197" s="481"/>
      <c r="I197" s="477"/>
      <c r="J197" s="477"/>
    </row>
    <row r="198" spans="1:10" ht="114.75" customHeight="1">
      <c r="A198" s="419"/>
      <c r="B198" s="481" t="s">
        <v>269</v>
      </c>
      <c r="C198" s="481"/>
      <c r="D198" s="481"/>
      <c r="E198" s="481"/>
      <c r="F198" s="481"/>
      <c r="G198" s="481"/>
      <c r="H198" s="481"/>
      <c r="I198" s="477"/>
      <c r="J198" s="477"/>
    </row>
    <row r="199" spans="1:10" ht="84" customHeight="1">
      <c r="A199" s="419"/>
      <c r="B199" s="481" t="s">
        <v>270</v>
      </c>
      <c r="C199" s="481"/>
      <c r="D199" s="481"/>
      <c r="E199" s="481"/>
      <c r="F199" s="481"/>
      <c r="G199" s="481"/>
      <c r="H199" s="481"/>
      <c r="I199" s="477"/>
      <c r="J199" s="477"/>
    </row>
    <row r="200" spans="1:10" ht="57.75" customHeight="1">
      <c r="A200" s="419"/>
      <c r="B200" s="481" t="s">
        <v>125</v>
      </c>
      <c r="C200" s="481"/>
      <c r="D200" s="481"/>
      <c r="E200" s="481"/>
      <c r="F200" s="481"/>
      <c r="G200" s="481"/>
      <c r="H200" s="481"/>
      <c r="I200" s="477"/>
      <c r="J200" s="477"/>
    </row>
    <row r="201" spans="1:10" ht="43.5" customHeight="1">
      <c r="A201" s="419"/>
      <c r="B201" s="481" t="s">
        <v>126</v>
      </c>
      <c r="C201" s="481"/>
      <c r="D201" s="481"/>
      <c r="E201" s="481"/>
      <c r="F201" s="481"/>
      <c r="G201" s="481"/>
      <c r="H201" s="481"/>
      <c r="I201" s="477"/>
      <c r="J201" s="477"/>
    </row>
    <row r="202" spans="1:10" ht="65.25" customHeight="1">
      <c r="A202" s="419"/>
      <c r="B202" s="481" t="s">
        <v>271</v>
      </c>
      <c r="C202" s="481"/>
      <c r="D202" s="481"/>
      <c r="E202" s="481"/>
      <c r="F202" s="481"/>
      <c r="G202" s="481"/>
      <c r="H202" s="481"/>
      <c r="I202" s="477"/>
      <c r="J202" s="477"/>
    </row>
    <row r="203" spans="1:10" ht="46.5" customHeight="1">
      <c r="A203" s="419"/>
      <c r="B203" s="481" t="s">
        <v>272</v>
      </c>
      <c r="C203" s="481"/>
      <c r="D203" s="481"/>
      <c r="E203" s="481"/>
      <c r="F203" s="481"/>
      <c r="G203" s="481"/>
      <c r="H203" s="481"/>
      <c r="I203" s="477"/>
      <c r="J203" s="477"/>
    </row>
    <row r="204" spans="1:10" ht="54" customHeight="1">
      <c r="A204" s="419"/>
      <c r="B204" s="481" t="s">
        <v>127</v>
      </c>
      <c r="C204" s="481"/>
      <c r="D204" s="481"/>
      <c r="E204" s="481"/>
      <c r="F204" s="481"/>
      <c r="G204" s="481"/>
      <c r="H204" s="481"/>
      <c r="I204" s="477"/>
      <c r="J204" s="477"/>
    </row>
    <row r="205" spans="1:10" ht="15" customHeight="1">
      <c r="A205" s="419"/>
      <c r="B205" s="430"/>
      <c r="C205" s="430"/>
      <c r="D205" s="430"/>
      <c r="E205" s="430"/>
      <c r="F205" s="430"/>
      <c r="G205" s="430"/>
      <c r="H205" s="430"/>
      <c r="I205" s="429"/>
      <c r="J205" s="429"/>
    </row>
    <row r="206" spans="1:10" ht="14" customHeight="1">
      <c r="A206" s="419"/>
      <c r="B206" s="481" t="s">
        <v>128</v>
      </c>
      <c r="C206" s="481"/>
      <c r="D206" s="481"/>
      <c r="E206" s="481"/>
      <c r="F206" s="481"/>
      <c r="G206" s="481"/>
      <c r="H206" s="481"/>
      <c r="I206" s="489"/>
      <c r="J206" s="489"/>
    </row>
    <row r="207" spans="1:10" ht="28.5" customHeight="1">
      <c r="A207" s="419"/>
      <c r="B207" s="481" t="s">
        <v>129</v>
      </c>
      <c r="C207" s="481"/>
      <c r="D207" s="481"/>
      <c r="E207" s="481"/>
      <c r="F207" s="481"/>
      <c r="G207" s="481"/>
      <c r="H207" s="481"/>
      <c r="I207" s="477"/>
      <c r="J207" s="477"/>
    </row>
    <row r="208" spans="1:10" ht="71.25" customHeight="1">
      <c r="A208" s="419"/>
      <c r="B208" s="481" t="s">
        <v>130</v>
      </c>
      <c r="C208" s="481"/>
      <c r="D208" s="481"/>
      <c r="E208" s="481"/>
      <c r="F208" s="481"/>
      <c r="G208" s="481"/>
      <c r="H208" s="481"/>
      <c r="I208" s="477"/>
      <c r="J208" s="477"/>
    </row>
    <row r="209" spans="1:10" ht="29.25" customHeight="1">
      <c r="A209" s="419"/>
      <c r="B209" s="481" t="s">
        <v>290</v>
      </c>
      <c r="C209" s="481"/>
      <c r="D209" s="481"/>
      <c r="E209" s="481"/>
      <c r="F209" s="481"/>
      <c r="G209" s="481"/>
      <c r="H209" s="481"/>
      <c r="I209" s="477"/>
      <c r="J209" s="477"/>
    </row>
    <row r="210" spans="1:10" ht="112.5" customHeight="1">
      <c r="A210" s="419"/>
      <c r="B210" s="481" t="s">
        <v>273</v>
      </c>
      <c r="C210" s="481"/>
      <c r="D210" s="481"/>
      <c r="E210" s="481"/>
      <c r="F210" s="481"/>
      <c r="G210" s="481"/>
      <c r="H210" s="481"/>
      <c r="I210" s="477"/>
      <c r="J210" s="477"/>
    </row>
    <row r="211" spans="1:10" ht="91.5" customHeight="1">
      <c r="A211" s="419"/>
      <c r="B211" s="481" t="s">
        <v>131</v>
      </c>
      <c r="C211" s="481"/>
      <c r="D211" s="481"/>
      <c r="E211" s="481"/>
      <c r="F211" s="481"/>
      <c r="G211" s="481"/>
      <c r="H211" s="481"/>
      <c r="I211" s="477"/>
      <c r="J211" s="477"/>
    </row>
    <row r="212" spans="1:10" ht="14" customHeight="1">
      <c r="A212" s="419"/>
      <c r="B212" s="430"/>
      <c r="C212" s="430"/>
      <c r="D212" s="430"/>
      <c r="E212" s="430"/>
      <c r="F212" s="430"/>
      <c r="G212" s="430"/>
      <c r="H212" s="430"/>
      <c r="I212" s="429"/>
      <c r="J212" s="429"/>
    </row>
    <row r="213" spans="1:10" ht="14" customHeight="1">
      <c r="A213" s="419" t="s">
        <v>28</v>
      </c>
      <c r="B213" s="490" t="s">
        <v>29</v>
      </c>
      <c r="C213" s="490"/>
      <c r="D213" s="490"/>
      <c r="E213" s="490"/>
      <c r="F213" s="490"/>
      <c r="G213" s="490"/>
      <c r="H213" s="490"/>
      <c r="I213" s="491"/>
      <c r="J213" s="491"/>
    </row>
    <row r="214" spans="1:10" ht="14" customHeight="1">
      <c r="A214" s="419"/>
      <c r="B214" s="481" t="s">
        <v>132</v>
      </c>
      <c r="C214" s="481"/>
      <c r="D214" s="481"/>
      <c r="E214" s="481"/>
      <c r="F214" s="481"/>
      <c r="G214" s="481"/>
      <c r="H214" s="481"/>
      <c r="I214" s="477"/>
      <c r="J214" s="477"/>
    </row>
    <row r="215" spans="1:10" ht="29.25" customHeight="1">
      <c r="A215" s="419"/>
      <c r="B215" s="481" t="s">
        <v>274</v>
      </c>
      <c r="C215" s="481"/>
      <c r="D215" s="481"/>
      <c r="E215" s="481"/>
      <c r="F215" s="481"/>
      <c r="G215" s="481"/>
      <c r="H215" s="481"/>
      <c r="I215" s="477"/>
      <c r="J215" s="477"/>
    </row>
    <row r="216" spans="1:10" ht="59.25" customHeight="1">
      <c r="A216" s="419"/>
      <c r="B216" s="481" t="s">
        <v>133</v>
      </c>
      <c r="C216" s="481"/>
      <c r="D216" s="481"/>
      <c r="E216" s="481"/>
      <c r="F216" s="481"/>
      <c r="G216" s="481"/>
      <c r="H216" s="481"/>
      <c r="I216" s="477"/>
      <c r="J216" s="477"/>
    </row>
    <row r="217" spans="1:10" ht="57" customHeight="1">
      <c r="B217" s="481" t="s">
        <v>275</v>
      </c>
      <c r="C217" s="481"/>
      <c r="D217" s="481"/>
      <c r="E217" s="481"/>
      <c r="F217" s="481"/>
      <c r="G217" s="481"/>
      <c r="H217" s="481"/>
      <c r="I217" s="477"/>
      <c r="J217" s="477"/>
    </row>
    <row r="218" spans="1:10" ht="81" customHeight="1">
      <c r="B218" s="481" t="s">
        <v>276</v>
      </c>
      <c r="C218" s="481"/>
      <c r="D218" s="481"/>
      <c r="E218" s="481"/>
      <c r="F218" s="481"/>
      <c r="G218" s="481"/>
      <c r="H218" s="481"/>
      <c r="I218" s="477"/>
      <c r="J218" s="477"/>
    </row>
    <row r="219" spans="1:10" ht="15" customHeight="1">
      <c r="B219" s="430"/>
      <c r="C219" s="430"/>
      <c r="D219" s="430"/>
      <c r="E219" s="430"/>
      <c r="F219" s="430"/>
      <c r="G219" s="430"/>
      <c r="H219" s="430"/>
      <c r="I219" s="429"/>
      <c r="J219" s="429"/>
    </row>
    <row r="220" spans="1:10" ht="14" customHeight="1">
      <c r="A220" s="419"/>
      <c r="B220" s="481" t="s">
        <v>134</v>
      </c>
      <c r="C220" s="481"/>
      <c r="D220" s="481"/>
      <c r="E220" s="481"/>
      <c r="F220" s="481"/>
      <c r="G220" s="481"/>
      <c r="H220" s="481"/>
      <c r="I220" s="477"/>
      <c r="J220" s="477"/>
    </row>
    <row r="221" spans="1:10" ht="50.25" customHeight="1">
      <c r="A221" s="419"/>
      <c r="B221" s="481" t="s">
        <v>997</v>
      </c>
      <c r="C221" s="481"/>
      <c r="D221" s="481"/>
      <c r="E221" s="481"/>
      <c r="F221" s="481"/>
      <c r="G221" s="481"/>
      <c r="H221" s="481"/>
      <c r="I221" s="477"/>
      <c r="J221" s="477"/>
    </row>
    <row r="222" spans="1:10" ht="49.5" customHeight="1">
      <c r="A222" s="419"/>
      <c r="B222" s="481" t="s">
        <v>277</v>
      </c>
      <c r="C222" s="481"/>
      <c r="D222" s="481"/>
      <c r="E222" s="481"/>
      <c r="F222" s="481"/>
      <c r="G222" s="481"/>
      <c r="H222" s="481"/>
      <c r="I222" s="477"/>
      <c r="J222" s="477"/>
    </row>
    <row r="223" spans="1:10">
      <c r="A223" s="419"/>
      <c r="B223" s="430"/>
      <c r="C223" s="430"/>
      <c r="D223" s="430"/>
      <c r="E223" s="430"/>
      <c r="F223" s="430"/>
      <c r="G223" s="430"/>
      <c r="H223" s="430"/>
      <c r="I223" s="429"/>
      <c r="J223" s="429"/>
    </row>
    <row r="224" spans="1:10" ht="17.25" customHeight="1">
      <c r="A224" s="419"/>
      <c r="B224" s="430"/>
      <c r="C224" s="430"/>
      <c r="D224" s="430"/>
      <c r="E224" s="430"/>
      <c r="F224" s="430"/>
      <c r="G224" s="430"/>
      <c r="H224" s="430"/>
      <c r="I224" s="429"/>
      <c r="J224" s="429"/>
    </row>
    <row r="225" spans="1:10">
      <c r="A225" s="419"/>
      <c r="B225" s="430"/>
      <c r="C225" s="430"/>
      <c r="D225" s="430"/>
      <c r="E225" s="430"/>
      <c r="F225" s="430"/>
      <c r="G225" s="430"/>
      <c r="H225" s="430"/>
      <c r="I225" s="429"/>
      <c r="J225" s="429"/>
    </row>
    <row r="226" spans="1:10" ht="14" customHeight="1">
      <c r="A226" s="419"/>
      <c r="B226" s="481"/>
      <c r="C226" s="481"/>
      <c r="D226" s="481"/>
      <c r="E226" s="481"/>
      <c r="F226" s="481"/>
      <c r="G226" s="481"/>
      <c r="H226" s="481"/>
      <c r="I226" s="481"/>
      <c r="J226" s="481"/>
    </row>
    <row r="227" spans="1:10" ht="14" customHeight="1">
      <c r="A227" s="419" t="s">
        <v>30</v>
      </c>
      <c r="B227" s="490" t="s">
        <v>31</v>
      </c>
      <c r="C227" s="490"/>
      <c r="D227" s="490"/>
      <c r="E227" s="490"/>
      <c r="F227" s="490"/>
      <c r="G227" s="490"/>
      <c r="H227" s="490"/>
      <c r="I227" s="491"/>
      <c r="J227" s="491"/>
    </row>
    <row r="228" spans="1:10">
      <c r="A228" s="419"/>
      <c r="B228" s="481" t="s">
        <v>278</v>
      </c>
      <c r="C228" s="481"/>
      <c r="D228" s="481"/>
      <c r="E228" s="481"/>
      <c r="F228" s="481"/>
      <c r="G228" s="481"/>
      <c r="H228" s="481"/>
      <c r="I228" s="477"/>
      <c r="J228" s="477"/>
    </row>
    <row r="229" spans="1:10" ht="29.25" customHeight="1">
      <c r="A229" s="419"/>
      <c r="B229" s="481" t="s">
        <v>135</v>
      </c>
      <c r="C229" s="481"/>
      <c r="D229" s="481"/>
      <c r="E229" s="481"/>
      <c r="F229" s="481"/>
      <c r="G229" s="481"/>
      <c r="H229" s="481"/>
      <c r="I229" s="477"/>
      <c r="J229" s="477"/>
    </row>
    <row r="230" spans="1:10" ht="29.25" customHeight="1">
      <c r="A230" s="419"/>
      <c r="B230" s="430"/>
      <c r="C230" s="430"/>
      <c r="D230" s="430"/>
      <c r="E230" s="430"/>
      <c r="F230" s="430"/>
      <c r="G230" s="430"/>
      <c r="H230" s="430"/>
      <c r="I230" s="429"/>
      <c r="J230" s="429"/>
    </row>
    <row r="231" spans="1:10" ht="12.75" customHeight="1">
      <c r="A231" s="419"/>
      <c r="B231" s="481" t="s">
        <v>136</v>
      </c>
      <c r="C231" s="477"/>
      <c r="D231" s="477"/>
      <c r="E231" s="477"/>
      <c r="F231" s="477"/>
      <c r="G231" s="477"/>
      <c r="H231" s="477"/>
      <c r="I231" s="477"/>
      <c r="J231" s="477"/>
    </row>
    <row r="232" spans="1:10" ht="98.25" customHeight="1">
      <c r="B232" s="481" t="s">
        <v>998</v>
      </c>
      <c r="C232" s="481"/>
      <c r="D232" s="481"/>
      <c r="E232" s="481"/>
      <c r="F232" s="481"/>
      <c r="G232" s="481"/>
      <c r="H232" s="481"/>
      <c r="I232" s="477"/>
      <c r="J232" s="477"/>
    </row>
    <row r="233" spans="1:10" ht="75.75" customHeight="1">
      <c r="A233" s="419"/>
      <c r="B233" s="481" t="s">
        <v>279</v>
      </c>
      <c r="C233" s="481"/>
      <c r="D233" s="481"/>
      <c r="E233" s="481"/>
      <c r="F233" s="481"/>
      <c r="G233" s="481"/>
      <c r="H233" s="481"/>
      <c r="I233" s="477"/>
      <c r="J233" s="477"/>
    </row>
    <row r="234" spans="1:10" ht="16.5" customHeight="1">
      <c r="A234" s="419"/>
      <c r="B234" s="430"/>
      <c r="C234" s="430"/>
      <c r="D234" s="430"/>
      <c r="E234" s="430"/>
      <c r="F234" s="430"/>
      <c r="G234" s="430"/>
      <c r="H234" s="430"/>
      <c r="I234" s="429"/>
      <c r="J234" s="429"/>
    </row>
    <row r="235" spans="1:10" ht="16.5" customHeight="1">
      <c r="A235" s="419"/>
      <c r="B235" s="481" t="s">
        <v>137</v>
      </c>
      <c r="C235" s="481"/>
      <c r="D235" s="481"/>
      <c r="E235" s="481"/>
      <c r="F235" s="481"/>
      <c r="G235" s="481"/>
      <c r="H235" s="481"/>
      <c r="I235" s="477"/>
      <c r="J235" s="477"/>
    </row>
    <row r="236" spans="1:10" ht="115.5" customHeight="1">
      <c r="B236" s="481" t="s">
        <v>280</v>
      </c>
      <c r="C236" s="481"/>
      <c r="D236" s="481"/>
      <c r="E236" s="481"/>
      <c r="F236" s="481"/>
      <c r="G236" s="481"/>
      <c r="H236" s="481"/>
      <c r="I236" s="477"/>
      <c r="J236" s="477"/>
    </row>
    <row r="237" spans="1:10" ht="88.5" customHeight="1">
      <c r="A237" s="419"/>
      <c r="B237" s="481" t="s">
        <v>138</v>
      </c>
      <c r="C237" s="481"/>
      <c r="D237" s="481"/>
      <c r="E237" s="481"/>
      <c r="F237" s="481"/>
      <c r="G237" s="481"/>
      <c r="H237" s="481"/>
      <c r="I237" s="477"/>
      <c r="J237" s="477"/>
    </row>
    <row r="238" spans="1:10" ht="97.5" customHeight="1">
      <c r="A238" s="419"/>
      <c r="B238" s="481" t="s">
        <v>281</v>
      </c>
      <c r="C238" s="481"/>
      <c r="D238" s="481"/>
      <c r="E238" s="481"/>
      <c r="F238" s="481"/>
      <c r="G238" s="481"/>
      <c r="H238" s="481"/>
      <c r="I238" s="477"/>
      <c r="J238" s="477"/>
    </row>
    <row r="239" spans="1:10" ht="14" customHeight="1">
      <c r="B239" s="481" t="s">
        <v>139</v>
      </c>
      <c r="C239" s="481"/>
      <c r="D239" s="481"/>
      <c r="E239" s="481"/>
      <c r="F239" s="481"/>
      <c r="G239" s="481"/>
      <c r="H239" s="481"/>
      <c r="I239" s="477"/>
      <c r="J239" s="477"/>
    </row>
    <row r="240" spans="1:10" ht="14" customHeight="1">
      <c r="B240" s="481"/>
      <c r="C240" s="477"/>
      <c r="D240" s="477"/>
      <c r="E240" s="477"/>
      <c r="F240" s="477"/>
      <c r="G240" s="477"/>
      <c r="H240" s="477"/>
      <c r="I240" s="477"/>
      <c r="J240" s="477"/>
    </row>
    <row r="241" spans="1:10" ht="14" customHeight="1">
      <c r="A241" s="420" t="s">
        <v>32</v>
      </c>
      <c r="B241" s="490" t="s">
        <v>33</v>
      </c>
      <c r="C241" s="491"/>
      <c r="D241" s="491"/>
      <c r="E241" s="491"/>
      <c r="F241" s="491"/>
      <c r="G241" s="491"/>
      <c r="H241" s="491"/>
      <c r="I241" s="491"/>
      <c r="J241" s="491"/>
    </row>
    <row r="242" spans="1:10" ht="14" customHeight="1">
      <c r="A242" s="420"/>
      <c r="B242" s="437"/>
      <c r="C242" s="438"/>
      <c r="D242" s="438"/>
      <c r="E242" s="438"/>
      <c r="F242" s="438"/>
      <c r="G242" s="438"/>
      <c r="H242" s="438"/>
      <c r="I242" s="438"/>
      <c r="J242" s="438"/>
    </row>
    <row r="243" spans="1:10" ht="14" customHeight="1">
      <c r="A243" s="420" t="s">
        <v>34</v>
      </c>
      <c r="B243" s="490" t="s">
        <v>35</v>
      </c>
      <c r="C243" s="490"/>
      <c r="D243" s="490"/>
      <c r="E243" s="490"/>
      <c r="F243" s="490"/>
      <c r="G243" s="490"/>
      <c r="H243" s="490"/>
      <c r="I243" s="491"/>
      <c r="J243" s="491"/>
    </row>
    <row r="244" spans="1:10" ht="62.25" customHeight="1">
      <c r="B244" s="481" t="s">
        <v>140</v>
      </c>
      <c r="C244" s="477"/>
      <c r="D244" s="477"/>
      <c r="E244" s="477"/>
      <c r="F244" s="477"/>
      <c r="G244" s="477"/>
      <c r="H244" s="477"/>
      <c r="I244" s="477"/>
      <c r="J244" s="477"/>
    </row>
    <row r="245" spans="1:10" ht="49.5" customHeight="1">
      <c r="B245" s="481" t="s">
        <v>141</v>
      </c>
      <c r="C245" s="477"/>
      <c r="D245" s="477"/>
      <c r="E245" s="477"/>
      <c r="F245" s="477"/>
      <c r="G245" s="477"/>
      <c r="H245" s="477"/>
      <c r="I245" s="477"/>
      <c r="J245" s="477"/>
    </row>
    <row r="246" spans="1:10" ht="79.5" customHeight="1">
      <c r="B246" s="481" t="s">
        <v>142</v>
      </c>
      <c r="C246" s="481"/>
      <c r="D246" s="481"/>
      <c r="E246" s="481"/>
      <c r="F246" s="481"/>
      <c r="G246" s="481"/>
      <c r="H246" s="481"/>
      <c r="I246" s="477"/>
      <c r="J246" s="477"/>
    </row>
    <row r="247" spans="1:10" ht="63.75" customHeight="1">
      <c r="B247" s="481" t="s">
        <v>282</v>
      </c>
      <c r="C247" s="477"/>
      <c r="D247" s="477"/>
      <c r="E247" s="477"/>
      <c r="F247" s="477"/>
      <c r="G247" s="477"/>
      <c r="H247" s="477"/>
      <c r="I247" s="477"/>
      <c r="J247" s="477"/>
    </row>
    <row r="248" spans="1:10" ht="89.25" customHeight="1">
      <c r="B248" s="481" t="s">
        <v>143</v>
      </c>
      <c r="C248" s="477"/>
      <c r="D248" s="477"/>
      <c r="E248" s="477"/>
      <c r="F248" s="477"/>
      <c r="G248" s="477"/>
      <c r="H248" s="477"/>
      <c r="I248" s="477"/>
      <c r="J248" s="477"/>
    </row>
    <row r="249" spans="1:10" ht="63.75" customHeight="1">
      <c r="B249" s="481" t="s">
        <v>999</v>
      </c>
      <c r="C249" s="481"/>
      <c r="D249" s="481"/>
      <c r="E249" s="481"/>
      <c r="F249" s="481"/>
      <c r="G249" s="481"/>
      <c r="H249" s="481"/>
      <c r="I249" s="477"/>
      <c r="J249" s="477"/>
    </row>
    <row r="250" spans="1:10" ht="140.25" customHeight="1">
      <c r="B250" s="481" t="s">
        <v>144</v>
      </c>
      <c r="C250" s="477"/>
      <c r="D250" s="477"/>
      <c r="E250" s="477"/>
      <c r="F250" s="477"/>
      <c r="G250" s="477"/>
      <c r="H250" s="477"/>
      <c r="I250" s="477"/>
      <c r="J250" s="477"/>
    </row>
    <row r="251" spans="1:10" ht="74.25" customHeight="1">
      <c r="B251" s="481" t="s">
        <v>145</v>
      </c>
      <c r="C251" s="477"/>
      <c r="D251" s="477"/>
      <c r="E251" s="477"/>
      <c r="F251" s="477"/>
      <c r="G251" s="477"/>
      <c r="H251" s="477"/>
      <c r="I251" s="477"/>
      <c r="J251" s="477"/>
    </row>
    <row r="252" spans="1:10" ht="14" customHeight="1">
      <c r="B252" s="481"/>
      <c r="C252" s="477"/>
      <c r="D252" s="477"/>
      <c r="E252" s="477"/>
      <c r="F252" s="477"/>
      <c r="G252" s="477"/>
      <c r="H252" s="477"/>
      <c r="I252" s="477"/>
      <c r="J252" s="477"/>
    </row>
    <row r="253" spans="1:10" ht="14" customHeight="1">
      <c r="B253" s="430"/>
      <c r="C253" s="429"/>
      <c r="D253" s="429"/>
      <c r="E253" s="429"/>
      <c r="F253" s="429"/>
      <c r="G253" s="429"/>
      <c r="H253" s="429"/>
      <c r="I253" s="429"/>
      <c r="J253" s="429"/>
    </row>
    <row r="254" spans="1:10" ht="14" customHeight="1">
      <c r="B254" s="430"/>
      <c r="C254" s="429"/>
      <c r="D254" s="429"/>
      <c r="E254" s="429"/>
      <c r="F254" s="429"/>
      <c r="G254" s="429"/>
      <c r="H254" s="429"/>
      <c r="I254" s="429"/>
      <c r="J254" s="429"/>
    </row>
    <row r="255" spans="1:10" ht="14" customHeight="1">
      <c r="B255" s="430"/>
      <c r="C255" s="429"/>
      <c r="D255" s="429"/>
      <c r="E255" s="429"/>
      <c r="F255" s="429"/>
      <c r="G255" s="429"/>
      <c r="H255" s="429"/>
      <c r="I255" s="429"/>
      <c r="J255" s="429"/>
    </row>
    <row r="256" spans="1:10" ht="14" customHeight="1">
      <c r="B256" s="430"/>
      <c r="C256" s="429"/>
      <c r="D256" s="429"/>
      <c r="E256" s="429"/>
      <c r="F256" s="429"/>
      <c r="G256" s="429"/>
      <c r="H256" s="429"/>
      <c r="I256" s="429"/>
      <c r="J256" s="429"/>
    </row>
    <row r="257" spans="1:10" ht="14" customHeight="1">
      <c r="B257" s="430"/>
      <c r="C257" s="429"/>
      <c r="D257" s="429"/>
      <c r="E257" s="429"/>
      <c r="F257" s="429"/>
      <c r="G257" s="429"/>
      <c r="H257" s="429"/>
      <c r="I257" s="429"/>
      <c r="J257" s="429"/>
    </row>
    <row r="258" spans="1:10" ht="14" customHeight="1">
      <c r="B258" s="430"/>
      <c r="C258" s="429"/>
      <c r="D258" s="429"/>
      <c r="E258" s="429"/>
      <c r="F258" s="429"/>
      <c r="G258" s="429"/>
      <c r="H258" s="429"/>
      <c r="I258" s="429"/>
      <c r="J258" s="429"/>
    </row>
    <row r="259" spans="1:10" ht="14" customHeight="1">
      <c r="B259" s="430"/>
      <c r="C259" s="429"/>
      <c r="D259" s="429"/>
      <c r="E259" s="429"/>
      <c r="F259" s="429"/>
      <c r="G259" s="429"/>
      <c r="H259" s="429"/>
      <c r="I259" s="429"/>
      <c r="J259" s="429"/>
    </row>
    <row r="260" spans="1:10" ht="14" customHeight="1">
      <c r="B260" s="430"/>
      <c r="C260" s="429"/>
      <c r="D260" s="429"/>
      <c r="E260" s="429"/>
      <c r="F260" s="429"/>
      <c r="G260" s="429"/>
      <c r="H260" s="429"/>
      <c r="I260" s="429"/>
      <c r="J260" s="429"/>
    </row>
    <row r="261" spans="1:10" ht="14" customHeight="1">
      <c r="B261" s="430"/>
      <c r="C261" s="429"/>
      <c r="D261" s="429"/>
      <c r="E261" s="429"/>
      <c r="F261" s="429"/>
      <c r="G261" s="429"/>
      <c r="H261" s="429"/>
      <c r="I261" s="429"/>
      <c r="J261" s="429"/>
    </row>
    <row r="262" spans="1:10" ht="14" customHeight="1">
      <c r="B262" s="430"/>
      <c r="C262" s="429"/>
      <c r="D262" s="429"/>
      <c r="E262" s="429"/>
      <c r="F262" s="429"/>
      <c r="G262" s="429"/>
      <c r="H262" s="429"/>
      <c r="I262" s="429"/>
      <c r="J262" s="429"/>
    </row>
    <row r="263" spans="1:10" ht="14" customHeight="1">
      <c r="B263" s="430"/>
      <c r="C263" s="429"/>
      <c r="D263" s="429"/>
      <c r="E263" s="429"/>
      <c r="F263" s="429"/>
      <c r="G263" s="429"/>
      <c r="H263" s="429"/>
      <c r="I263" s="429"/>
      <c r="J263" s="429"/>
    </row>
    <row r="264" spans="1:10" ht="14" customHeight="1">
      <c r="B264" s="430"/>
      <c r="C264" s="429"/>
      <c r="D264" s="429"/>
      <c r="E264" s="429"/>
      <c r="F264" s="429"/>
      <c r="G264" s="429"/>
      <c r="H264" s="429"/>
      <c r="I264" s="429"/>
      <c r="J264" s="429"/>
    </row>
    <row r="265" spans="1:10" ht="14" customHeight="1">
      <c r="B265" s="430"/>
      <c r="C265" s="429"/>
      <c r="D265" s="429"/>
      <c r="E265" s="429"/>
      <c r="F265" s="429"/>
      <c r="G265" s="429"/>
      <c r="H265" s="429"/>
      <c r="I265" s="429"/>
      <c r="J265" s="429"/>
    </row>
    <row r="266" spans="1:10" ht="14" customHeight="1">
      <c r="B266" s="430"/>
      <c r="C266" s="429"/>
      <c r="D266" s="429"/>
      <c r="E266" s="429"/>
      <c r="F266" s="429"/>
      <c r="G266" s="429"/>
      <c r="H266" s="429"/>
      <c r="I266" s="429"/>
      <c r="J266" s="429"/>
    </row>
    <row r="267" spans="1:10" ht="14" customHeight="1">
      <c r="B267" s="430"/>
      <c r="C267" s="429"/>
      <c r="D267" s="429"/>
      <c r="E267" s="429"/>
      <c r="F267" s="429"/>
      <c r="G267" s="429"/>
      <c r="H267" s="429"/>
      <c r="I267" s="429"/>
      <c r="J267" s="429"/>
    </row>
    <row r="268" spans="1:10" ht="14" customHeight="1">
      <c r="B268" s="430"/>
      <c r="C268" s="429"/>
      <c r="D268" s="429"/>
      <c r="E268" s="429"/>
      <c r="F268" s="429"/>
      <c r="G268" s="429"/>
      <c r="H268" s="429"/>
      <c r="I268" s="429"/>
      <c r="J268" s="429"/>
    </row>
    <row r="269" spans="1:10" ht="14" customHeight="1">
      <c r="A269" s="420" t="s">
        <v>36</v>
      </c>
      <c r="B269" s="490" t="s">
        <v>37</v>
      </c>
      <c r="C269" s="490"/>
      <c r="D269" s="490"/>
      <c r="E269" s="490"/>
      <c r="F269" s="490"/>
      <c r="G269" s="490"/>
      <c r="H269" s="490"/>
      <c r="I269" s="491"/>
      <c r="J269" s="491"/>
    </row>
    <row r="270" spans="1:10" ht="14" customHeight="1">
      <c r="A270" s="420"/>
      <c r="B270" s="437"/>
      <c r="C270" s="437"/>
      <c r="D270" s="437"/>
      <c r="E270" s="437"/>
      <c r="F270" s="437"/>
      <c r="G270" s="437"/>
      <c r="H270" s="437"/>
      <c r="I270" s="438"/>
      <c r="J270" s="438"/>
    </row>
    <row r="271" spans="1:10" ht="298.5" customHeight="1">
      <c r="A271" s="420"/>
      <c r="B271" s="481" t="s">
        <v>868</v>
      </c>
      <c r="C271" s="498"/>
      <c r="D271" s="498"/>
      <c r="E271" s="498"/>
      <c r="F271" s="498"/>
      <c r="G271" s="498"/>
      <c r="H271" s="498"/>
      <c r="I271" s="498"/>
      <c r="J271" s="498"/>
    </row>
    <row r="272" spans="1:10" ht="135.75" customHeight="1">
      <c r="A272" s="420"/>
      <c r="B272" s="497" t="s">
        <v>656</v>
      </c>
      <c r="C272" s="477"/>
      <c r="D272" s="477"/>
      <c r="E272" s="477"/>
      <c r="F272" s="477"/>
      <c r="G272" s="477"/>
      <c r="H272" s="477"/>
      <c r="I272" s="477"/>
      <c r="J272" s="477"/>
    </row>
    <row r="273" spans="1:15" ht="69" customHeight="1">
      <c r="A273" s="420"/>
      <c r="B273" s="496" t="s">
        <v>146</v>
      </c>
      <c r="C273" s="487"/>
      <c r="D273" s="487"/>
      <c r="E273" s="487"/>
      <c r="F273" s="487"/>
      <c r="G273" s="487"/>
      <c r="H273" s="487"/>
      <c r="I273" s="477"/>
      <c r="J273" s="477"/>
    </row>
    <row r="274" spans="1:15" ht="36.75" customHeight="1">
      <c r="B274" s="481" t="s">
        <v>291</v>
      </c>
      <c r="C274" s="481"/>
      <c r="D274" s="481"/>
      <c r="E274" s="481"/>
      <c r="F274" s="481"/>
      <c r="G274" s="481"/>
      <c r="H274" s="481"/>
      <c r="I274" s="477"/>
      <c r="J274" s="477"/>
      <c r="K274" s="439"/>
      <c r="L274" s="439"/>
      <c r="M274" s="439"/>
      <c r="N274" s="439"/>
      <c r="O274" s="439"/>
    </row>
    <row r="275" spans="1:15" ht="87.75" customHeight="1">
      <c r="B275" s="494" t="s">
        <v>335</v>
      </c>
      <c r="C275" s="484"/>
      <c r="D275" s="484"/>
      <c r="E275" s="484"/>
      <c r="F275" s="484"/>
      <c r="G275" s="484"/>
      <c r="H275" s="484"/>
      <c r="I275" s="495"/>
      <c r="J275" s="495"/>
    </row>
    <row r="276" spans="1:15">
      <c r="B276" s="440"/>
      <c r="C276" s="441"/>
      <c r="D276" s="441"/>
      <c r="E276" s="441"/>
      <c r="F276" s="441"/>
      <c r="G276" s="441"/>
      <c r="H276" s="441"/>
      <c r="I276" s="441"/>
      <c r="J276" s="441"/>
    </row>
    <row r="277" spans="1:15">
      <c r="A277" s="420" t="s">
        <v>38</v>
      </c>
      <c r="B277" s="491" t="s">
        <v>39</v>
      </c>
      <c r="C277" s="491"/>
      <c r="D277" s="491"/>
      <c r="E277" s="491"/>
      <c r="F277" s="491"/>
      <c r="G277" s="491"/>
      <c r="H277" s="491"/>
      <c r="I277" s="491"/>
      <c r="J277" s="491"/>
    </row>
    <row r="278" spans="1:15" ht="48" customHeight="1">
      <c r="B278" s="476" t="s">
        <v>283</v>
      </c>
      <c r="C278" s="487"/>
      <c r="D278" s="487"/>
      <c r="E278" s="487"/>
      <c r="F278" s="487"/>
      <c r="G278" s="487"/>
      <c r="H278" s="487"/>
      <c r="I278" s="487"/>
      <c r="J278" s="487"/>
    </row>
    <row r="279" spans="1:15">
      <c r="B279" s="477"/>
      <c r="C279" s="477"/>
      <c r="D279" s="477"/>
      <c r="E279" s="477"/>
      <c r="F279" s="477"/>
      <c r="G279" s="477"/>
      <c r="H279" s="477"/>
      <c r="I279" s="477"/>
      <c r="J279" s="477"/>
    </row>
    <row r="280" spans="1:15">
      <c r="A280" s="420" t="s">
        <v>40</v>
      </c>
      <c r="B280" s="491" t="s">
        <v>41</v>
      </c>
      <c r="C280" s="491"/>
      <c r="D280" s="491"/>
      <c r="E280" s="491"/>
      <c r="F280" s="491"/>
      <c r="G280" s="491"/>
      <c r="H280" s="491"/>
      <c r="I280" s="491"/>
      <c r="J280" s="491"/>
    </row>
    <row r="281" spans="1:15" ht="47.25" customHeight="1">
      <c r="A281" s="442"/>
      <c r="B281" s="476" t="s">
        <v>284</v>
      </c>
      <c r="C281" s="487"/>
      <c r="D281" s="487"/>
      <c r="E281" s="487"/>
      <c r="F281" s="487"/>
      <c r="G281" s="487"/>
      <c r="H281" s="487"/>
      <c r="I281" s="487"/>
      <c r="J281" s="487"/>
    </row>
    <row r="282" spans="1:15">
      <c r="A282" s="442"/>
      <c r="B282" s="493" t="s">
        <v>147</v>
      </c>
      <c r="C282" s="493"/>
      <c r="D282" s="493"/>
      <c r="E282" s="493"/>
      <c r="F282" s="493"/>
      <c r="G282" s="493"/>
      <c r="H282" s="493"/>
      <c r="I282" s="493"/>
      <c r="J282" s="493"/>
    </row>
    <row r="283" spans="1:15">
      <c r="A283" s="442"/>
      <c r="B283" s="493" t="s">
        <v>285</v>
      </c>
      <c r="C283" s="493"/>
      <c r="D283" s="493"/>
      <c r="E283" s="493"/>
      <c r="F283" s="493"/>
      <c r="G283" s="493"/>
      <c r="H283" s="493"/>
      <c r="I283" s="493"/>
      <c r="J283" s="493"/>
    </row>
    <row r="284" spans="1:15" ht="47.25" customHeight="1">
      <c r="A284" s="442"/>
      <c r="B284" s="476" t="s">
        <v>148</v>
      </c>
      <c r="C284" s="487"/>
      <c r="D284" s="487"/>
      <c r="E284" s="487"/>
      <c r="F284" s="487"/>
      <c r="G284" s="487"/>
      <c r="H284" s="487"/>
      <c r="I284" s="487"/>
      <c r="J284" s="487"/>
    </row>
    <row r="285" spans="1:15" ht="63.75" customHeight="1">
      <c r="A285" s="442"/>
      <c r="B285" s="476" t="s">
        <v>149</v>
      </c>
      <c r="C285" s="487"/>
      <c r="D285" s="487"/>
      <c r="E285" s="487"/>
      <c r="F285" s="487"/>
      <c r="G285" s="487"/>
      <c r="H285" s="487"/>
      <c r="I285" s="487"/>
      <c r="J285" s="487"/>
    </row>
    <row r="286" spans="1:15" ht="102" customHeight="1">
      <c r="A286" s="442"/>
      <c r="B286" s="476" t="s">
        <v>657</v>
      </c>
      <c r="C286" s="487"/>
      <c r="D286" s="487"/>
      <c r="E286" s="487"/>
      <c r="F286" s="487"/>
      <c r="G286" s="487"/>
      <c r="H286" s="487"/>
      <c r="I286" s="487"/>
      <c r="J286" s="487"/>
      <c r="M286" s="411" t="s">
        <v>155</v>
      </c>
    </row>
    <row r="287" spans="1:15">
      <c r="A287" s="443"/>
      <c r="B287" s="443"/>
      <c r="C287" s="443"/>
      <c r="D287" s="443"/>
      <c r="E287" s="443"/>
      <c r="F287" s="443"/>
      <c r="G287" s="443"/>
      <c r="H287" s="443"/>
      <c r="I287" s="443"/>
      <c r="J287" s="443"/>
    </row>
    <row r="288" spans="1:15" ht="51.75" customHeight="1">
      <c r="A288" s="443"/>
      <c r="B288" s="475" t="s">
        <v>684</v>
      </c>
      <c r="C288" s="475"/>
      <c r="D288" s="475"/>
      <c r="E288" s="475"/>
      <c r="F288" s="475"/>
      <c r="G288" s="475"/>
      <c r="H288" s="475"/>
      <c r="I288" s="475"/>
      <c r="J288" s="475"/>
    </row>
    <row r="289" spans="1:10">
      <c r="A289" s="443"/>
      <c r="B289" s="443"/>
      <c r="C289" s="443"/>
      <c r="D289" s="443"/>
      <c r="E289" s="443"/>
      <c r="F289" s="443"/>
      <c r="G289" s="443"/>
      <c r="H289" s="443"/>
      <c r="I289" s="443"/>
      <c r="J289" s="443"/>
    </row>
    <row r="290" spans="1:10">
      <c r="A290" s="443"/>
      <c r="B290" s="443"/>
      <c r="C290" s="443"/>
      <c r="D290" s="443"/>
      <c r="E290" s="443"/>
      <c r="F290" s="443"/>
      <c r="G290" s="443"/>
      <c r="H290" s="443"/>
      <c r="I290" s="443"/>
      <c r="J290" s="443"/>
    </row>
    <row r="291" spans="1:10">
      <c r="A291" s="443"/>
      <c r="B291" s="443"/>
      <c r="C291" s="443"/>
      <c r="D291" s="443"/>
      <c r="E291" s="443"/>
      <c r="F291" s="443"/>
      <c r="G291" s="443"/>
      <c r="H291" s="443"/>
      <c r="I291" s="443"/>
      <c r="J291" s="443"/>
    </row>
    <row r="292" spans="1:10">
      <c r="A292" s="443"/>
      <c r="B292" s="443"/>
      <c r="C292" s="443"/>
      <c r="D292" s="443"/>
      <c r="E292" s="443"/>
      <c r="F292" s="443"/>
      <c r="G292" s="443"/>
      <c r="H292" s="443"/>
      <c r="I292" s="443"/>
      <c r="J292" s="443"/>
    </row>
    <row r="293" spans="1:10">
      <c r="A293" s="443"/>
      <c r="B293" s="443"/>
      <c r="C293" s="443"/>
      <c r="D293" s="443"/>
      <c r="E293" s="443"/>
      <c r="F293" s="443"/>
      <c r="G293" s="443"/>
      <c r="H293" s="443"/>
      <c r="I293" s="443"/>
      <c r="J293" s="443"/>
    </row>
  </sheetData>
  <mergeCells count="195">
    <mergeCell ref="B275:J275"/>
    <mergeCell ref="B273:J273"/>
    <mergeCell ref="B277:J277"/>
    <mergeCell ref="B278:J278"/>
    <mergeCell ref="B248:J248"/>
    <mergeCell ref="B249:J249"/>
    <mergeCell ref="B250:J250"/>
    <mergeCell ref="B251:J251"/>
    <mergeCell ref="B252:J252"/>
    <mergeCell ref="B269:J269"/>
    <mergeCell ref="B272:J272"/>
    <mergeCell ref="B271:J271"/>
    <mergeCell ref="B284:J284"/>
    <mergeCell ref="B285:J285"/>
    <mergeCell ref="B286:J286"/>
    <mergeCell ref="B279:J279"/>
    <mergeCell ref="B280:J280"/>
    <mergeCell ref="B281:J281"/>
    <mergeCell ref="B282:J282"/>
    <mergeCell ref="B283:J283"/>
    <mergeCell ref="B231:J231"/>
    <mergeCell ref="B232:J232"/>
    <mergeCell ref="B233:J233"/>
    <mergeCell ref="B241:J241"/>
    <mergeCell ref="B243:J243"/>
    <mergeCell ref="B244:J244"/>
    <mergeCell ref="B245:J245"/>
    <mergeCell ref="B246:J246"/>
    <mergeCell ref="B247:J247"/>
    <mergeCell ref="B235:J235"/>
    <mergeCell ref="B236:J236"/>
    <mergeCell ref="B237:J237"/>
    <mergeCell ref="B238:J238"/>
    <mergeCell ref="B239:J239"/>
    <mergeCell ref="B240:J240"/>
    <mergeCell ref="B274:J274"/>
    <mergeCell ref="B216:J216"/>
    <mergeCell ref="B217:J217"/>
    <mergeCell ref="B218:J218"/>
    <mergeCell ref="B214:J214"/>
    <mergeCell ref="B215:J215"/>
    <mergeCell ref="B229:J229"/>
    <mergeCell ref="B220:J220"/>
    <mergeCell ref="B221:J221"/>
    <mergeCell ref="B222:J222"/>
    <mergeCell ref="B226:J226"/>
    <mergeCell ref="B227:J227"/>
    <mergeCell ref="B228:J228"/>
    <mergeCell ref="B208:J208"/>
    <mergeCell ref="B209:J209"/>
    <mergeCell ref="B210:J210"/>
    <mergeCell ref="B211:J211"/>
    <mergeCell ref="B213:J213"/>
    <mergeCell ref="B204:J204"/>
    <mergeCell ref="B206:J206"/>
    <mergeCell ref="B207:J207"/>
    <mergeCell ref="B200:J200"/>
    <mergeCell ref="B201:J201"/>
    <mergeCell ref="B202:J202"/>
    <mergeCell ref="B203:J203"/>
    <mergeCell ref="B198:J198"/>
    <mergeCell ref="B199:J199"/>
    <mergeCell ref="B180:J180"/>
    <mergeCell ref="B173:J173"/>
    <mergeCell ref="B174:J174"/>
    <mergeCell ref="B175:J175"/>
    <mergeCell ref="B177:J177"/>
    <mergeCell ref="B178:J178"/>
    <mergeCell ref="B179:J179"/>
    <mergeCell ref="B181:J181"/>
    <mergeCell ref="B182:J182"/>
    <mergeCell ref="B191:J191"/>
    <mergeCell ref="B192:J192"/>
    <mergeCell ref="B194:J194"/>
    <mergeCell ref="B195:J195"/>
    <mergeCell ref="B196:J196"/>
    <mergeCell ref="B197:J197"/>
    <mergeCell ref="B183:J183"/>
    <mergeCell ref="B188:J188"/>
    <mergeCell ref="B189:J189"/>
    <mergeCell ref="B190:J190"/>
    <mergeCell ref="B184:J184"/>
    <mergeCell ref="B185:J185"/>
    <mergeCell ref="B186:J186"/>
    <mergeCell ref="B167:J167"/>
    <mergeCell ref="B168:J168"/>
    <mergeCell ref="B169:J169"/>
    <mergeCell ref="B170:J170"/>
    <mergeCell ref="B171:J171"/>
    <mergeCell ref="B172:J172"/>
    <mergeCell ref="B162:J162"/>
    <mergeCell ref="B163:J163"/>
    <mergeCell ref="B164:J164"/>
    <mergeCell ref="B165:J165"/>
    <mergeCell ref="B166:J166"/>
    <mergeCell ref="B156:J156"/>
    <mergeCell ref="B157:J157"/>
    <mergeCell ref="B158:J158"/>
    <mergeCell ref="B159:J159"/>
    <mergeCell ref="B160:J160"/>
    <mergeCell ref="B161:J161"/>
    <mergeCell ref="B151:J151"/>
    <mergeCell ref="B152:J152"/>
    <mergeCell ref="B153:J153"/>
    <mergeCell ref="B154:J154"/>
    <mergeCell ref="B155:J155"/>
    <mergeCell ref="B145:J145"/>
    <mergeCell ref="B146:J146"/>
    <mergeCell ref="B147:J147"/>
    <mergeCell ref="B148:J148"/>
    <mergeCell ref="B149:J149"/>
    <mergeCell ref="B150:J150"/>
    <mergeCell ref="B138:J138"/>
    <mergeCell ref="B140:J140"/>
    <mergeCell ref="B141:J141"/>
    <mergeCell ref="B142:J142"/>
    <mergeCell ref="B143:J143"/>
    <mergeCell ref="B144:J144"/>
    <mergeCell ref="B131:J131"/>
    <mergeCell ref="B132:J132"/>
    <mergeCell ref="B133:J133"/>
    <mergeCell ref="B134:J134"/>
    <mergeCell ref="B136:J136"/>
    <mergeCell ref="B137:J137"/>
    <mergeCell ref="B124:J124"/>
    <mergeCell ref="B126:J126"/>
    <mergeCell ref="B127:J127"/>
    <mergeCell ref="B128:J128"/>
    <mergeCell ref="B129:J129"/>
    <mergeCell ref="B130:J130"/>
    <mergeCell ref="B116:J116"/>
    <mergeCell ref="B117:J117"/>
    <mergeCell ref="B119:J119"/>
    <mergeCell ref="B120:J120"/>
    <mergeCell ref="B121:J121"/>
    <mergeCell ref="B123:J123"/>
    <mergeCell ref="B109:J109"/>
    <mergeCell ref="B110:J110"/>
    <mergeCell ref="B112:J112"/>
    <mergeCell ref="B113:J113"/>
    <mergeCell ref="B114:J114"/>
    <mergeCell ref="B115:J115"/>
    <mergeCell ref="B118:J118"/>
    <mergeCell ref="B100:J100"/>
    <mergeCell ref="B102:J102"/>
    <mergeCell ref="B107:J107"/>
    <mergeCell ref="B108:J108"/>
    <mergeCell ref="B93:J93"/>
    <mergeCell ref="B94:J94"/>
    <mergeCell ref="B95:H95"/>
    <mergeCell ref="B96:J96"/>
    <mergeCell ref="B97:J97"/>
    <mergeCell ref="B98:J98"/>
    <mergeCell ref="B74:J74"/>
    <mergeCell ref="B75:J75"/>
    <mergeCell ref="B76:J76"/>
    <mergeCell ref="B77:J77"/>
    <mergeCell ref="B90:J90"/>
    <mergeCell ref="B99:J99"/>
    <mergeCell ref="B86:J86"/>
    <mergeCell ref="B87:J87"/>
    <mergeCell ref="B89:J89"/>
    <mergeCell ref="A30:C30"/>
    <mergeCell ref="C46:E46"/>
    <mergeCell ref="C47:E47"/>
    <mergeCell ref="C48:E48"/>
    <mergeCell ref="C49:E49"/>
    <mergeCell ref="B61:J61"/>
    <mergeCell ref="B62:J62"/>
    <mergeCell ref="B63:J63"/>
    <mergeCell ref="B64:J64"/>
    <mergeCell ref="B288:J288"/>
    <mergeCell ref="B65:J65"/>
    <mergeCell ref="B66:J66"/>
    <mergeCell ref="A52:J52"/>
    <mergeCell ref="B56:J56"/>
    <mergeCell ref="B57:J57"/>
    <mergeCell ref="B58:J58"/>
    <mergeCell ref="B59:J59"/>
    <mergeCell ref="B60:J60"/>
    <mergeCell ref="B72:J72"/>
    <mergeCell ref="B67:J67"/>
    <mergeCell ref="B68:J68"/>
    <mergeCell ref="B69:J69"/>
    <mergeCell ref="B70:J70"/>
    <mergeCell ref="B91:J91"/>
    <mergeCell ref="B92:J92"/>
    <mergeCell ref="B78:J78"/>
    <mergeCell ref="B79:J79"/>
    <mergeCell ref="B80:J80"/>
    <mergeCell ref="B81:J81"/>
    <mergeCell ref="B83:J83"/>
    <mergeCell ref="B84:J84"/>
    <mergeCell ref="B71:J71"/>
    <mergeCell ref="B73:J73"/>
  </mergeCells>
  <pageMargins left="0.70866141732283472" right="0.70866141732283472" top="0.74803149606299213" bottom="0.74803149606299213" header="0.31496062992125984" footer="0.31496062992125984"/>
  <pageSetup paperSize="9" orientation="portrait" useFirstPageNumber="1"/>
  <headerFooter>
    <oddHeader>&amp;LProjektantski ured : SPIN d.o.o.
Novo naselje Čikovići 185, 51215 Kastav&amp;ROIB 54541197653
e-mail:spin.kastav@gmail.com</oddHeader>
    <oddFooter>&amp;LVatrogasni dom u sklopu
vatrogasno vježbovnog centra Šapjane&amp;Ck.č. 1646; k.o.Pasjak&amp;RKastav, prosinac 2017.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election activeCell="F20" sqref="F20"/>
    </sheetView>
  </sheetViews>
  <sheetFormatPr baseColWidth="10" defaultColWidth="8.83203125" defaultRowHeight="14" x14ac:dyDescent="0"/>
  <cols>
    <col min="1" max="1" width="4.6640625" style="79" customWidth="1"/>
    <col min="2" max="2" width="40.33203125" customWidth="1"/>
    <col min="3" max="3" width="7.33203125" bestFit="1" customWidth="1"/>
    <col min="4" max="4" width="8.6640625" customWidth="1"/>
    <col min="5" max="5" width="11.6640625" customWidth="1"/>
    <col min="6" max="6" width="14.33203125" customWidth="1"/>
    <col min="8" max="8" width="14.5" bestFit="1" customWidth="1"/>
    <col min="9" max="9" width="15.33203125" customWidth="1"/>
    <col min="10" max="10" width="15.6640625" customWidth="1"/>
    <col min="11" max="11" width="15.33203125" customWidth="1"/>
    <col min="12" max="12" width="14.5" bestFit="1" customWidth="1"/>
    <col min="13" max="13" width="14.5" customWidth="1"/>
    <col min="14" max="16" width="14.5" bestFit="1" customWidth="1"/>
  </cols>
  <sheetData>
    <row r="1" spans="1:8">
      <c r="A1" s="51"/>
      <c r="B1" s="52"/>
      <c r="C1" s="53"/>
      <c r="D1" s="54"/>
      <c r="E1" s="54"/>
      <c r="F1" s="54"/>
    </row>
    <row r="2" spans="1:8" ht="15">
      <c r="A2" s="113" t="s">
        <v>226</v>
      </c>
      <c r="B2" s="52"/>
      <c r="C2" s="53"/>
      <c r="D2" s="53"/>
      <c r="E2" s="53"/>
      <c r="F2" s="53"/>
    </row>
    <row r="3" spans="1:8" ht="15" thickBot="1">
      <c r="A3" s="100"/>
      <c r="B3" s="52"/>
      <c r="C3" s="53"/>
      <c r="D3" s="53"/>
      <c r="E3" s="53"/>
      <c r="F3" s="53"/>
    </row>
    <row r="4" spans="1:8" ht="32.25" customHeight="1" thickBot="1">
      <c r="A4" s="131"/>
      <c r="B4" s="522" t="str">
        <f>I_Troskovnik!$A$131</f>
        <v>I UKUPNO RADOVI NA REKONSTRUKCIJI GRAĐEVINE - VANJSKA OVOJNICA</v>
      </c>
      <c r="C4" s="523"/>
      <c r="D4" s="523"/>
      <c r="E4" s="524"/>
      <c r="F4" s="132">
        <f>I_Troskovnik!F131</f>
        <v>0</v>
      </c>
    </row>
    <row r="5" spans="1:8" ht="15.75" customHeight="1" thickBot="1">
      <c r="A5" s="133"/>
      <c r="B5" s="134"/>
      <c r="C5" s="115"/>
      <c r="D5" s="115"/>
      <c r="E5" s="115"/>
      <c r="F5" s="135"/>
    </row>
    <row r="6" spans="1:8" ht="30.75" customHeight="1" thickBot="1">
      <c r="A6" s="131"/>
      <c r="B6" s="522" t="str">
        <f>'II_Ravni krov'!B78:E78</f>
        <v>II UKUPNO RADOVI NA REKONSTRUKCIJI GRAĐEVINE                                                KOSI I RAVNI NEPROHODNI KROV</v>
      </c>
      <c r="C6" s="523"/>
      <c r="D6" s="523"/>
      <c r="E6" s="524"/>
      <c r="F6" s="132">
        <f>'II_Ravni krov'!$F$78</f>
        <v>0</v>
      </c>
      <c r="H6" s="67"/>
    </row>
    <row r="7" spans="1:8" ht="15" thickBot="1">
      <c r="A7" s="136"/>
      <c r="B7" s="134"/>
      <c r="C7" s="115"/>
      <c r="D7" s="115"/>
      <c r="E7" s="115"/>
      <c r="F7" s="135"/>
    </row>
    <row r="8" spans="1:8" ht="30.75" customHeight="1" thickBot="1">
      <c r="A8" s="131"/>
      <c r="B8" s="522" t="str">
        <f>III_Medukatna!B28</f>
        <v>III UKUPNO RADOVI NA REKONSTRUKCIJI GRAĐEVINE                                  IZOLACIJA STROPA PRIZEMLJA</v>
      </c>
      <c r="C8" s="523"/>
      <c r="D8" s="523"/>
      <c r="E8" s="524"/>
      <c r="F8" s="132">
        <f>III_Medukatna!F28</f>
        <v>0</v>
      </c>
    </row>
    <row r="9" spans="1:8" ht="15" thickBot="1">
      <c r="A9" s="136"/>
      <c r="B9" s="134"/>
      <c r="C9" s="115"/>
      <c r="D9" s="115"/>
      <c r="E9" s="115"/>
      <c r="F9" s="135"/>
    </row>
    <row r="10" spans="1:8" ht="30.75" customHeight="1" thickBot="1">
      <c r="A10" s="131"/>
      <c r="B10" s="522" t="str">
        <f>IV_Bravarski!B194</f>
        <v>IV UKUPNO RADOVI NA REKONSTRUKCIJI GRAĐEVINE                                    ZAMJENA VANJSKE STOLARIJE</v>
      </c>
      <c r="C10" s="523"/>
      <c r="D10" s="523"/>
      <c r="E10" s="524"/>
      <c r="F10" s="132">
        <f>IV_Bravarski!F194</f>
        <v>0</v>
      </c>
    </row>
    <row r="11" spans="1:8" ht="15" thickBot="1">
      <c r="A11" s="136"/>
      <c r="B11" s="134"/>
      <c r="C11" s="115"/>
      <c r="D11" s="115"/>
      <c r="E11" s="115"/>
      <c r="F11" s="135"/>
    </row>
    <row r="12" spans="1:8" ht="15" thickBot="1">
      <c r="A12" s="131"/>
      <c r="B12" s="522" t="str">
        <f>V_Invalidska_rampa!B12</f>
        <v>V UKUPNO IZRADA INVALIDSKE RAMPE</v>
      </c>
      <c r="C12" s="523"/>
      <c r="D12" s="523"/>
      <c r="E12" s="524"/>
      <c r="F12" s="132">
        <f>V_Invalidska_rampa!F12</f>
        <v>0</v>
      </c>
    </row>
    <row r="13" spans="1:8" ht="15" thickBot="1">
      <c r="A13" s="136"/>
      <c r="B13" s="134"/>
      <c r="C13" s="115"/>
      <c r="D13" s="115"/>
      <c r="E13" s="115"/>
      <c r="F13" s="135"/>
    </row>
    <row r="14" spans="1:8" ht="15" thickBot="1">
      <c r="A14" s="131"/>
      <c r="B14" s="522" t="str">
        <f>VI_Daljinsko_ocitanje!B46</f>
        <v>VI UKUPNO DALJINSKO OČITANJE</v>
      </c>
      <c r="C14" s="523"/>
      <c r="D14" s="523"/>
      <c r="E14" s="524"/>
      <c r="F14" s="132">
        <f>VI_Daljinsko_ocitanje!F46</f>
        <v>0</v>
      </c>
      <c r="H14" s="67"/>
    </row>
    <row r="15" spans="1:8" ht="15" thickBot="1">
      <c r="A15" s="136"/>
      <c r="B15" s="134"/>
      <c r="C15" s="115"/>
      <c r="D15" s="115"/>
      <c r="E15" s="115"/>
      <c r="F15" s="135"/>
    </row>
    <row r="16" spans="1:8" ht="15" thickBot="1">
      <c r="A16" s="131"/>
      <c r="B16" s="522" t="str">
        <f>VII_Elektro_instalacije!B285</f>
        <v>VII UKUPNO ELEKTROINSTALACIJA ZGRADE</v>
      </c>
      <c r="C16" s="523"/>
      <c r="D16" s="523"/>
      <c r="E16" s="524"/>
      <c r="F16" s="132">
        <f>VII_Elektro_instalacije!$F$285</f>
        <v>0</v>
      </c>
    </row>
    <row r="17" spans="1:16" ht="15" thickBot="1">
      <c r="A17" s="136"/>
      <c r="B17" s="134"/>
      <c r="C17" s="115"/>
      <c r="D17" s="115"/>
      <c r="E17" s="115"/>
      <c r="F17" s="135"/>
    </row>
    <row r="18" spans="1:16" ht="15" thickBot="1">
      <c r="A18" s="131"/>
      <c r="B18" s="522" t="str">
        <f>VIII_Strojarski_radovi!B441</f>
        <v>VIII UKUPNO STROJARSKI RADOVI</v>
      </c>
      <c r="C18" s="523"/>
      <c r="D18" s="523"/>
      <c r="E18" s="524"/>
      <c r="F18" s="132">
        <f>VIII_Strojarski_radovi!F441</f>
        <v>0</v>
      </c>
    </row>
    <row r="19" spans="1:16" ht="15" thickBot="1">
      <c r="A19" s="136"/>
      <c r="B19" s="134"/>
      <c r="C19" s="115"/>
      <c r="D19" s="115"/>
      <c r="E19" s="115"/>
      <c r="F19" s="135"/>
    </row>
    <row r="20" spans="1:16" ht="15" thickBot="1">
      <c r="A20" s="101"/>
      <c r="B20" s="525" t="s">
        <v>649</v>
      </c>
      <c r="C20" s="523"/>
      <c r="D20" s="523"/>
      <c r="E20" s="524"/>
      <c r="F20" s="102">
        <f>SUM(F4:F19)</f>
        <v>0</v>
      </c>
      <c r="H20" s="67"/>
      <c r="I20" s="67"/>
      <c r="J20" s="67"/>
      <c r="K20" s="67"/>
      <c r="L20" s="67"/>
      <c r="M20" s="67"/>
      <c r="N20" s="67"/>
      <c r="O20" s="67"/>
      <c r="P20" s="67"/>
    </row>
    <row r="21" spans="1:16" ht="15" thickBot="1">
      <c r="A21" s="103"/>
      <c r="B21" s="52"/>
      <c r="C21" s="53"/>
      <c r="D21" s="53"/>
      <c r="E21" s="53"/>
      <c r="F21" s="104"/>
      <c r="M21" s="67"/>
      <c r="N21" s="67"/>
      <c r="O21" s="67"/>
      <c r="P21" s="67"/>
    </row>
    <row r="22" spans="1:16" ht="15" thickBot="1">
      <c r="A22" s="101"/>
      <c r="B22" s="525" t="s">
        <v>190</v>
      </c>
      <c r="C22" s="523"/>
      <c r="D22" s="523"/>
      <c r="E22" s="524"/>
      <c r="F22" s="102">
        <f>F20*0.25</f>
        <v>0</v>
      </c>
      <c r="M22" s="67"/>
      <c r="N22" s="67"/>
      <c r="O22" s="67"/>
      <c r="P22" s="67"/>
    </row>
    <row r="23" spans="1:16" ht="15" thickBot="1">
      <c r="A23" s="105"/>
      <c r="B23" s="80"/>
      <c r="C23" s="76"/>
      <c r="D23" s="76"/>
      <c r="E23" s="76"/>
      <c r="F23" s="106"/>
      <c r="M23" s="116"/>
      <c r="N23" s="116"/>
      <c r="O23" s="116"/>
      <c r="P23" s="116"/>
    </row>
    <row r="24" spans="1:16" ht="15" thickBot="1">
      <c r="A24" s="101"/>
      <c r="B24" s="525" t="s">
        <v>333</v>
      </c>
      <c r="C24" s="523"/>
      <c r="D24" s="523"/>
      <c r="E24" s="524"/>
      <c r="F24" s="102">
        <f>F20*1.25</f>
        <v>0</v>
      </c>
      <c r="I24" s="67"/>
      <c r="M24" s="67"/>
      <c r="N24" s="67"/>
      <c r="O24" s="67"/>
      <c r="P24" s="67"/>
    </row>
    <row r="25" spans="1:16">
      <c r="A25" s="75"/>
      <c r="B25" s="80"/>
      <c r="C25" s="76"/>
      <c r="D25" s="76"/>
      <c r="E25" s="76"/>
      <c r="F25" s="76"/>
      <c r="M25" s="116"/>
      <c r="N25" s="116"/>
      <c r="O25" s="116"/>
      <c r="P25" s="116"/>
    </row>
    <row r="26" spans="1:16">
      <c r="A26" s="75"/>
      <c r="B26" s="80"/>
      <c r="C26" s="76"/>
      <c r="D26" s="76"/>
      <c r="E26" s="76"/>
      <c r="F26" s="76"/>
    </row>
    <row r="27" spans="1:16">
      <c r="A27" s="51" t="s">
        <v>355</v>
      </c>
      <c r="B27" s="80"/>
      <c r="C27" s="76"/>
      <c r="D27" s="76"/>
      <c r="E27" s="107" t="s">
        <v>334</v>
      </c>
      <c r="F27" s="76"/>
      <c r="N27" s="130"/>
      <c r="O27" s="130"/>
      <c r="P27" s="130"/>
    </row>
    <row r="28" spans="1:16">
      <c r="A28" s="51"/>
      <c r="B28" s="80"/>
      <c r="C28" s="76"/>
      <c r="D28" s="76"/>
      <c r="E28" s="107"/>
      <c r="F28" s="76"/>
    </row>
    <row r="29" spans="1:16">
      <c r="A29" s="51"/>
      <c r="B29" s="80"/>
      <c r="C29" s="76"/>
      <c r="D29" s="76"/>
      <c r="E29" s="107"/>
      <c r="F29" s="76"/>
      <c r="N29" s="67"/>
      <c r="O29" s="67"/>
      <c r="P29" s="67"/>
    </row>
    <row r="30" spans="1:16">
      <c r="A30" s="51"/>
      <c r="B30" s="80"/>
      <c r="C30" s="76"/>
      <c r="D30" s="76"/>
      <c r="E30" s="107"/>
      <c r="F30" s="76"/>
    </row>
    <row r="31" spans="1:16">
      <c r="A31" s="51"/>
      <c r="B31" s="80"/>
      <c r="C31" s="76"/>
      <c r="D31" s="76"/>
      <c r="E31" s="107"/>
      <c r="F31" s="76"/>
    </row>
    <row r="32" spans="1:16">
      <c r="A32" s="75"/>
      <c r="B32" s="80"/>
      <c r="C32" s="76"/>
      <c r="D32" s="76"/>
      <c r="E32" s="107"/>
      <c r="F32" s="76"/>
    </row>
    <row r="33" spans="1:6">
      <c r="A33" s="75"/>
      <c r="B33" s="80"/>
      <c r="C33" s="76"/>
      <c r="D33" s="76"/>
      <c r="E33" s="108" t="s">
        <v>208</v>
      </c>
      <c r="F33" s="76"/>
    </row>
  </sheetData>
  <mergeCells count="11">
    <mergeCell ref="B4:E4"/>
    <mergeCell ref="B6:E6"/>
    <mergeCell ref="B24:E24"/>
    <mergeCell ref="B16:E16"/>
    <mergeCell ref="B18:E18"/>
    <mergeCell ref="B8:E8"/>
    <mergeCell ref="B10:E10"/>
    <mergeCell ref="B12:E12"/>
    <mergeCell ref="B14:E14"/>
    <mergeCell ref="B20:E20"/>
    <mergeCell ref="B22:E22"/>
  </mergeCells>
  <pageMargins left="0.70866141732283472" right="0.70866141732283472" top="0.74803149606299213" bottom="0.74803149606299213" header="0.31496062992125984" footer="0.31496062992125984"/>
  <pageSetup paperSize="9" firstPageNumber="67"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topLeftCell="A107" zoomScale="90" zoomScaleNormal="90" zoomScalePageLayoutView="90" workbookViewId="0">
      <selection activeCell="E102" sqref="E102"/>
    </sheetView>
  </sheetViews>
  <sheetFormatPr baseColWidth="10" defaultColWidth="8.83203125" defaultRowHeight="14" x14ac:dyDescent="0"/>
  <cols>
    <col min="1" max="1" width="4.6640625" style="10" customWidth="1"/>
    <col min="2" max="2" width="40.33203125" style="11" customWidth="1"/>
    <col min="3" max="3" width="6.6640625" style="8" customWidth="1"/>
    <col min="4" max="4" width="8.5" style="8" customWidth="1"/>
    <col min="5" max="5" width="12.5" style="8" customWidth="1"/>
    <col min="6" max="6" width="14.1640625" style="8" customWidth="1"/>
    <col min="8" max="8" width="26.5" style="45" customWidth="1"/>
    <col min="10" max="10" width="11.5" customWidth="1"/>
    <col min="14" max="14" width="26" customWidth="1"/>
    <col min="17" max="17" width="38.5" customWidth="1"/>
    <col min="19" max="19" width="13.6640625" customWidth="1"/>
    <col min="219" max="219" width="4.6640625" customWidth="1"/>
    <col min="220" max="220" width="40.33203125" customWidth="1"/>
    <col min="221" max="221" width="7.33203125" bestFit="1" customWidth="1"/>
    <col min="222" max="222" width="9.5" bestFit="1" customWidth="1"/>
    <col min="223" max="223" width="13" customWidth="1"/>
    <col min="224" max="224" width="14.5" bestFit="1" customWidth="1"/>
    <col min="225" max="225" width="9.1640625" customWidth="1"/>
    <col min="226" max="226" width="15.33203125" customWidth="1"/>
    <col min="227" max="227" width="9.1640625" customWidth="1"/>
    <col min="228" max="228" width="12.6640625" customWidth="1"/>
    <col min="229" max="230" width="11.1640625" customWidth="1"/>
    <col min="231" max="231" width="12.6640625" customWidth="1"/>
    <col min="232" max="260" width="9.1640625" customWidth="1"/>
    <col min="262" max="262" width="9.5" bestFit="1" customWidth="1"/>
    <col min="475" max="475" width="4.6640625" customWidth="1"/>
    <col min="476" max="476" width="40.33203125" customWidth="1"/>
    <col min="477" max="477" width="7.33203125" bestFit="1" customWidth="1"/>
    <col min="478" max="478" width="9.5" bestFit="1" customWidth="1"/>
    <col min="479" max="479" width="13" customWidth="1"/>
    <col min="480" max="480" width="14.5" bestFit="1" customWidth="1"/>
    <col min="481" max="481" width="9.1640625" customWidth="1"/>
    <col min="482" max="482" width="15.33203125" customWidth="1"/>
    <col min="483" max="483" width="9.1640625" customWidth="1"/>
    <col min="484" max="484" width="12.6640625" customWidth="1"/>
    <col min="485" max="486" width="11.1640625" customWidth="1"/>
    <col min="487" max="487" width="12.6640625" customWidth="1"/>
    <col min="488" max="516" width="9.1640625" customWidth="1"/>
    <col min="518" max="518" width="9.5" bestFit="1" customWidth="1"/>
    <col min="731" max="731" width="4.6640625" customWidth="1"/>
    <col min="732" max="732" width="40.33203125" customWidth="1"/>
    <col min="733" max="733" width="7.33203125" bestFit="1" customWidth="1"/>
    <col min="734" max="734" width="9.5" bestFit="1" customWidth="1"/>
    <col min="735" max="735" width="13" customWidth="1"/>
    <col min="736" max="736" width="14.5" bestFit="1" customWidth="1"/>
    <col min="737" max="737" width="9.1640625" customWidth="1"/>
    <col min="738" max="738" width="15.33203125" customWidth="1"/>
    <col min="739" max="739" width="9.1640625" customWidth="1"/>
    <col min="740" max="740" width="12.6640625" customWidth="1"/>
    <col min="741" max="742" width="11.1640625" customWidth="1"/>
    <col min="743" max="743" width="12.6640625" customWidth="1"/>
    <col min="744" max="772" width="9.1640625" customWidth="1"/>
    <col min="774" max="774" width="9.5" bestFit="1" customWidth="1"/>
    <col min="987" max="987" width="4.6640625" customWidth="1"/>
    <col min="988" max="988" width="40.33203125" customWidth="1"/>
    <col min="989" max="989" width="7.33203125" bestFit="1" customWidth="1"/>
    <col min="990" max="990" width="9.5" bestFit="1" customWidth="1"/>
    <col min="991" max="991" width="13" customWidth="1"/>
    <col min="992" max="992" width="14.5" bestFit="1" customWidth="1"/>
    <col min="993" max="993" width="9.1640625" customWidth="1"/>
    <col min="994" max="994" width="15.33203125" customWidth="1"/>
    <col min="995" max="995" width="9.1640625" customWidth="1"/>
    <col min="996" max="996" width="12.6640625" customWidth="1"/>
    <col min="997" max="998" width="11.1640625" customWidth="1"/>
    <col min="999" max="999" width="12.6640625" customWidth="1"/>
    <col min="1000" max="1028" width="9.1640625" customWidth="1"/>
    <col min="1030" max="1030" width="9.5" bestFit="1" customWidth="1"/>
    <col min="1243" max="1243" width="4.6640625" customWidth="1"/>
    <col min="1244" max="1244" width="40.33203125" customWidth="1"/>
    <col min="1245" max="1245" width="7.33203125" bestFit="1" customWidth="1"/>
    <col min="1246" max="1246" width="9.5" bestFit="1" customWidth="1"/>
    <col min="1247" max="1247" width="13" customWidth="1"/>
    <col min="1248" max="1248" width="14.5" bestFit="1" customWidth="1"/>
    <col min="1249" max="1249" width="9.1640625" customWidth="1"/>
    <col min="1250" max="1250" width="15.33203125" customWidth="1"/>
    <col min="1251" max="1251" width="9.1640625" customWidth="1"/>
    <col min="1252" max="1252" width="12.6640625" customWidth="1"/>
    <col min="1253" max="1254" width="11.1640625" customWidth="1"/>
    <col min="1255" max="1255" width="12.6640625" customWidth="1"/>
    <col min="1256" max="1284" width="9.1640625" customWidth="1"/>
    <col min="1286" max="1286" width="9.5" bestFit="1" customWidth="1"/>
    <col min="1499" max="1499" width="4.6640625" customWidth="1"/>
    <col min="1500" max="1500" width="40.33203125" customWidth="1"/>
    <col min="1501" max="1501" width="7.33203125" bestFit="1" customWidth="1"/>
    <col min="1502" max="1502" width="9.5" bestFit="1" customWidth="1"/>
    <col min="1503" max="1503" width="13" customWidth="1"/>
    <col min="1504" max="1504" width="14.5" bestFit="1" customWidth="1"/>
    <col min="1505" max="1505" width="9.1640625" customWidth="1"/>
    <col min="1506" max="1506" width="15.33203125" customWidth="1"/>
    <col min="1507" max="1507" width="9.1640625" customWidth="1"/>
    <col min="1508" max="1508" width="12.6640625" customWidth="1"/>
    <col min="1509" max="1510" width="11.1640625" customWidth="1"/>
    <col min="1511" max="1511" width="12.6640625" customWidth="1"/>
    <col min="1512" max="1540" width="9.1640625" customWidth="1"/>
    <col min="1542" max="1542" width="9.5" bestFit="1" customWidth="1"/>
    <col min="1755" max="1755" width="4.6640625" customWidth="1"/>
    <col min="1756" max="1756" width="40.33203125" customWidth="1"/>
    <col min="1757" max="1757" width="7.33203125" bestFit="1" customWidth="1"/>
    <col min="1758" max="1758" width="9.5" bestFit="1" customWidth="1"/>
    <col min="1759" max="1759" width="13" customWidth="1"/>
    <col min="1760" max="1760" width="14.5" bestFit="1" customWidth="1"/>
    <col min="1761" max="1761" width="9.1640625" customWidth="1"/>
    <col min="1762" max="1762" width="15.33203125" customWidth="1"/>
    <col min="1763" max="1763" width="9.1640625" customWidth="1"/>
    <col min="1764" max="1764" width="12.6640625" customWidth="1"/>
    <col min="1765" max="1766" width="11.1640625" customWidth="1"/>
    <col min="1767" max="1767" width="12.6640625" customWidth="1"/>
    <col min="1768" max="1796" width="9.1640625" customWidth="1"/>
    <col min="1798" max="1798" width="9.5" bestFit="1" customWidth="1"/>
    <col min="2011" max="2011" width="4.6640625" customWidth="1"/>
    <col min="2012" max="2012" width="40.33203125" customWidth="1"/>
    <col min="2013" max="2013" width="7.33203125" bestFit="1" customWidth="1"/>
    <col min="2014" max="2014" width="9.5" bestFit="1" customWidth="1"/>
    <col min="2015" max="2015" width="13" customWidth="1"/>
    <col min="2016" max="2016" width="14.5" bestFit="1" customWidth="1"/>
    <col min="2017" max="2017" width="9.1640625" customWidth="1"/>
    <col min="2018" max="2018" width="15.33203125" customWidth="1"/>
    <col min="2019" max="2019" width="9.1640625" customWidth="1"/>
    <col min="2020" max="2020" width="12.6640625" customWidth="1"/>
    <col min="2021" max="2022" width="11.1640625" customWidth="1"/>
    <col min="2023" max="2023" width="12.6640625" customWidth="1"/>
    <col min="2024" max="2052" width="9.1640625" customWidth="1"/>
    <col min="2054" max="2054" width="9.5" bestFit="1" customWidth="1"/>
    <col min="2267" max="2267" width="4.6640625" customWidth="1"/>
    <col min="2268" max="2268" width="40.33203125" customWidth="1"/>
    <col min="2269" max="2269" width="7.33203125" bestFit="1" customWidth="1"/>
    <col min="2270" max="2270" width="9.5" bestFit="1" customWidth="1"/>
    <col min="2271" max="2271" width="13" customWidth="1"/>
    <col min="2272" max="2272" width="14.5" bestFit="1" customWidth="1"/>
    <col min="2273" max="2273" width="9.1640625" customWidth="1"/>
    <col min="2274" max="2274" width="15.33203125" customWidth="1"/>
    <col min="2275" max="2275" width="9.1640625" customWidth="1"/>
    <col min="2276" max="2276" width="12.6640625" customWidth="1"/>
    <col min="2277" max="2278" width="11.1640625" customWidth="1"/>
    <col min="2279" max="2279" width="12.6640625" customWidth="1"/>
    <col min="2280" max="2308" width="9.1640625" customWidth="1"/>
    <col min="2310" max="2310" width="9.5" bestFit="1" customWidth="1"/>
    <col min="2523" max="2523" width="4.6640625" customWidth="1"/>
    <col min="2524" max="2524" width="40.33203125" customWidth="1"/>
    <col min="2525" max="2525" width="7.33203125" bestFit="1" customWidth="1"/>
    <col min="2526" max="2526" width="9.5" bestFit="1" customWidth="1"/>
    <col min="2527" max="2527" width="13" customWidth="1"/>
    <col min="2528" max="2528" width="14.5" bestFit="1" customWidth="1"/>
    <col min="2529" max="2529" width="9.1640625" customWidth="1"/>
    <col min="2530" max="2530" width="15.33203125" customWidth="1"/>
    <col min="2531" max="2531" width="9.1640625" customWidth="1"/>
    <col min="2532" max="2532" width="12.6640625" customWidth="1"/>
    <col min="2533" max="2534" width="11.1640625" customWidth="1"/>
    <col min="2535" max="2535" width="12.6640625" customWidth="1"/>
    <col min="2536" max="2564" width="9.1640625" customWidth="1"/>
    <col min="2566" max="2566" width="9.5" bestFit="1" customWidth="1"/>
    <col min="2779" max="2779" width="4.6640625" customWidth="1"/>
    <col min="2780" max="2780" width="40.33203125" customWidth="1"/>
    <col min="2781" max="2781" width="7.33203125" bestFit="1" customWidth="1"/>
    <col min="2782" max="2782" width="9.5" bestFit="1" customWidth="1"/>
    <col min="2783" max="2783" width="13" customWidth="1"/>
    <col min="2784" max="2784" width="14.5" bestFit="1" customWidth="1"/>
    <col min="2785" max="2785" width="9.1640625" customWidth="1"/>
    <col min="2786" max="2786" width="15.33203125" customWidth="1"/>
    <col min="2787" max="2787" width="9.1640625" customWidth="1"/>
    <col min="2788" max="2788" width="12.6640625" customWidth="1"/>
    <col min="2789" max="2790" width="11.1640625" customWidth="1"/>
    <col min="2791" max="2791" width="12.6640625" customWidth="1"/>
    <col min="2792" max="2820" width="9.1640625" customWidth="1"/>
    <col min="2822" max="2822" width="9.5" bestFit="1" customWidth="1"/>
    <col min="3035" max="3035" width="4.6640625" customWidth="1"/>
    <col min="3036" max="3036" width="40.33203125" customWidth="1"/>
    <col min="3037" max="3037" width="7.33203125" bestFit="1" customWidth="1"/>
    <col min="3038" max="3038" width="9.5" bestFit="1" customWidth="1"/>
    <col min="3039" max="3039" width="13" customWidth="1"/>
    <col min="3040" max="3040" width="14.5" bestFit="1" customWidth="1"/>
    <col min="3041" max="3041" width="9.1640625" customWidth="1"/>
    <col min="3042" max="3042" width="15.33203125" customWidth="1"/>
    <col min="3043" max="3043" width="9.1640625" customWidth="1"/>
    <col min="3044" max="3044" width="12.6640625" customWidth="1"/>
    <col min="3045" max="3046" width="11.1640625" customWidth="1"/>
    <col min="3047" max="3047" width="12.6640625" customWidth="1"/>
    <col min="3048" max="3076" width="9.1640625" customWidth="1"/>
    <col min="3078" max="3078" width="9.5" bestFit="1" customWidth="1"/>
    <col min="3291" max="3291" width="4.6640625" customWidth="1"/>
    <col min="3292" max="3292" width="40.33203125" customWidth="1"/>
    <col min="3293" max="3293" width="7.33203125" bestFit="1" customWidth="1"/>
    <col min="3294" max="3294" width="9.5" bestFit="1" customWidth="1"/>
    <col min="3295" max="3295" width="13" customWidth="1"/>
    <col min="3296" max="3296" width="14.5" bestFit="1" customWidth="1"/>
    <col min="3297" max="3297" width="9.1640625" customWidth="1"/>
    <col min="3298" max="3298" width="15.33203125" customWidth="1"/>
    <col min="3299" max="3299" width="9.1640625" customWidth="1"/>
    <col min="3300" max="3300" width="12.6640625" customWidth="1"/>
    <col min="3301" max="3302" width="11.1640625" customWidth="1"/>
    <col min="3303" max="3303" width="12.6640625" customWidth="1"/>
    <col min="3304" max="3332" width="9.1640625" customWidth="1"/>
    <col min="3334" max="3334" width="9.5" bestFit="1" customWidth="1"/>
    <col min="3547" max="3547" width="4.6640625" customWidth="1"/>
    <col min="3548" max="3548" width="40.33203125" customWidth="1"/>
    <col min="3549" max="3549" width="7.33203125" bestFit="1" customWidth="1"/>
    <col min="3550" max="3550" width="9.5" bestFit="1" customWidth="1"/>
    <col min="3551" max="3551" width="13" customWidth="1"/>
    <col min="3552" max="3552" width="14.5" bestFit="1" customWidth="1"/>
    <col min="3553" max="3553" width="9.1640625" customWidth="1"/>
    <col min="3554" max="3554" width="15.33203125" customWidth="1"/>
    <col min="3555" max="3555" width="9.1640625" customWidth="1"/>
    <col min="3556" max="3556" width="12.6640625" customWidth="1"/>
    <col min="3557" max="3558" width="11.1640625" customWidth="1"/>
    <col min="3559" max="3559" width="12.6640625" customWidth="1"/>
    <col min="3560" max="3588" width="9.1640625" customWidth="1"/>
    <col min="3590" max="3590" width="9.5" bestFit="1" customWidth="1"/>
    <col min="3803" max="3803" width="4.6640625" customWidth="1"/>
    <col min="3804" max="3804" width="40.33203125" customWidth="1"/>
    <col min="3805" max="3805" width="7.33203125" bestFit="1" customWidth="1"/>
    <col min="3806" max="3806" width="9.5" bestFit="1" customWidth="1"/>
    <col min="3807" max="3807" width="13" customWidth="1"/>
    <col min="3808" max="3808" width="14.5" bestFit="1" customWidth="1"/>
    <col min="3809" max="3809" width="9.1640625" customWidth="1"/>
    <col min="3810" max="3810" width="15.33203125" customWidth="1"/>
    <col min="3811" max="3811" width="9.1640625" customWidth="1"/>
    <col min="3812" max="3812" width="12.6640625" customWidth="1"/>
    <col min="3813" max="3814" width="11.1640625" customWidth="1"/>
    <col min="3815" max="3815" width="12.6640625" customWidth="1"/>
    <col min="3816" max="3844" width="9.1640625" customWidth="1"/>
    <col min="3846" max="3846" width="9.5" bestFit="1" customWidth="1"/>
    <col min="4059" max="4059" width="4.6640625" customWidth="1"/>
    <col min="4060" max="4060" width="40.33203125" customWidth="1"/>
    <col min="4061" max="4061" width="7.33203125" bestFit="1" customWidth="1"/>
    <col min="4062" max="4062" width="9.5" bestFit="1" customWidth="1"/>
    <col min="4063" max="4063" width="13" customWidth="1"/>
    <col min="4064" max="4064" width="14.5" bestFit="1" customWidth="1"/>
    <col min="4065" max="4065" width="9.1640625" customWidth="1"/>
    <col min="4066" max="4066" width="15.33203125" customWidth="1"/>
    <col min="4067" max="4067" width="9.1640625" customWidth="1"/>
    <col min="4068" max="4068" width="12.6640625" customWidth="1"/>
    <col min="4069" max="4070" width="11.1640625" customWidth="1"/>
    <col min="4071" max="4071" width="12.6640625" customWidth="1"/>
    <col min="4072" max="4100" width="9.1640625" customWidth="1"/>
    <col min="4102" max="4102" width="9.5" bestFit="1" customWidth="1"/>
    <col min="4315" max="4315" width="4.6640625" customWidth="1"/>
    <col min="4316" max="4316" width="40.33203125" customWidth="1"/>
    <col min="4317" max="4317" width="7.33203125" bestFit="1" customWidth="1"/>
    <col min="4318" max="4318" width="9.5" bestFit="1" customWidth="1"/>
    <col min="4319" max="4319" width="13" customWidth="1"/>
    <col min="4320" max="4320" width="14.5" bestFit="1" customWidth="1"/>
    <col min="4321" max="4321" width="9.1640625" customWidth="1"/>
    <col min="4322" max="4322" width="15.33203125" customWidth="1"/>
    <col min="4323" max="4323" width="9.1640625" customWidth="1"/>
    <col min="4324" max="4324" width="12.6640625" customWidth="1"/>
    <col min="4325" max="4326" width="11.1640625" customWidth="1"/>
    <col min="4327" max="4327" width="12.6640625" customWidth="1"/>
    <col min="4328" max="4356" width="9.1640625" customWidth="1"/>
    <col min="4358" max="4358" width="9.5" bestFit="1" customWidth="1"/>
    <col min="4571" max="4571" width="4.6640625" customWidth="1"/>
    <col min="4572" max="4572" width="40.33203125" customWidth="1"/>
    <col min="4573" max="4573" width="7.33203125" bestFit="1" customWidth="1"/>
    <col min="4574" max="4574" width="9.5" bestFit="1" customWidth="1"/>
    <col min="4575" max="4575" width="13" customWidth="1"/>
    <col min="4576" max="4576" width="14.5" bestFit="1" customWidth="1"/>
    <col min="4577" max="4577" width="9.1640625" customWidth="1"/>
    <col min="4578" max="4578" width="15.33203125" customWidth="1"/>
    <col min="4579" max="4579" width="9.1640625" customWidth="1"/>
    <col min="4580" max="4580" width="12.6640625" customWidth="1"/>
    <col min="4581" max="4582" width="11.1640625" customWidth="1"/>
    <col min="4583" max="4583" width="12.6640625" customWidth="1"/>
    <col min="4584" max="4612" width="9.1640625" customWidth="1"/>
    <col min="4614" max="4614" width="9.5" bestFit="1" customWidth="1"/>
    <col min="4827" max="4827" width="4.6640625" customWidth="1"/>
    <col min="4828" max="4828" width="40.33203125" customWidth="1"/>
    <col min="4829" max="4829" width="7.33203125" bestFit="1" customWidth="1"/>
    <col min="4830" max="4830" width="9.5" bestFit="1" customWidth="1"/>
    <col min="4831" max="4831" width="13" customWidth="1"/>
    <col min="4832" max="4832" width="14.5" bestFit="1" customWidth="1"/>
    <col min="4833" max="4833" width="9.1640625" customWidth="1"/>
    <col min="4834" max="4834" width="15.33203125" customWidth="1"/>
    <col min="4835" max="4835" width="9.1640625" customWidth="1"/>
    <col min="4836" max="4836" width="12.6640625" customWidth="1"/>
    <col min="4837" max="4838" width="11.1640625" customWidth="1"/>
    <col min="4839" max="4839" width="12.6640625" customWidth="1"/>
    <col min="4840" max="4868" width="9.1640625" customWidth="1"/>
    <col min="4870" max="4870" width="9.5" bestFit="1" customWidth="1"/>
    <col min="5083" max="5083" width="4.6640625" customWidth="1"/>
    <col min="5084" max="5084" width="40.33203125" customWidth="1"/>
    <col min="5085" max="5085" width="7.33203125" bestFit="1" customWidth="1"/>
    <col min="5086" max="5086" width="9.5" bestFit="1" customWidth="1"/>
    <col min="5087" max="5087" width="13" customWidth="1"/>
    <col min="5088" max="5088" width="14.5" bestFit="1" customWidth="1"/>
    <col min="5089" max="5089" width="9.1640625" customWidth="1"/>
    <col min="5090" max="5090" width="15.33203125" customWidth="1"/>
    <col min="5091" max="5091" width="9.1640625" customWidth="1"/>
    <col min="5092" max="5092" width="12.6640625" customWidth="1"/>
    <col min="5093" max="5094" width="11.1640625" customWidth="1"/>
    <col min="5095" max="5095" width="12.6640625" customWidth="1"/>
    <col min="5096" max="5124" width="9.1640625" customWidth="1"/>
    <col min="5126" max="5126" width="9.5" bestFit="1" customWidth="1"/>
    <col min="5339" max="5339" width="4.6640625" customWidth="1"/>
    <col min="5340" max="5340" width="40.33203125" customWidth="1"/>
    <col min="5341" max="5341" width="7.33203125" bestFit="1" customWidth="1"/>
    <col min="5342" max="5342" width="9.5" bestFit="1" customWidth="1"/>
    <col min="5343" max="5343" width="13" customWidth="1"/>
    <col min="5344" max="5344" width="14.5" bestFit="1" customWidth="1"/>
    <col min="5345" max="5345" width="9.1640625" customWidth="1"/>
    <col min="5346" max="5346" width="15.33203125" customWidth="1"/>
    <col min="5347" max="5347" width="9.1640625" customWidth="1"/>
    <col min="5348" max="5348" width="12.6640625" customWidth="1"/>
    <col min="5349" max="5350" width="11.1640625" customWidth="1"/>
    <col min="5351" max="5351" width="12.6640625" customWidth="1"/>
    <col min="5352" max="5380" width="9.1640625" customWidth="1"/>
    <col min="5382" max="5382" width="9.5" bestFit="1" customWidth="1"/>
    <col min="5595" max="5595" width="4.6640625" customWidth="1"/>
    <col min="5596" max="5596" width="40.33203125" customWidth="1"/>
    <col min="5597" max="5597" width="7.33203125" bestFit="1" customWidth="1"/>
    <col min="5598" max="5598" width="9.5" bestFit="1" customWidth="1"/>
    <col min="5599" max="5599" width="13" customWidth="1"/>
    <col min="5600" max="5600" width="14.5" bestFit="1" customWidth="1"/>
    <col min="5601" max="5601" width="9.1640625" customWidth="1"/>
    <col min="5602" max="5602" width="15.33203125" customWidth="1"/>
    <col min="5603" max="5603" width="9.1640625" customWidth="1"/>
    <col min="5604" max="5604" width="12.6640625" customWidth="1"/>
    <col min="5605" max="5606" width="11.1640625" customWidth="1"/>
    <col min="5607" max="5607" width="12.6640625" customWidth="1"/>
    <col min="5608" max="5636" width="9.1640625" customWidth="1"/>
    <col min="5638" max="5638" width="9.5" bestFit="1" customWidth="1"/>
    <col min="5851" max="5851" width="4.6640625" customWidth="1"/>
    <col min="5852" max="5852" width="40.33203125" customWidth="1"/>
    <col min="5853" max="5853" width="7.33203125" bestFit="1" customWidth="1"/>
    <col min="5854" max="5854" width="9.5" bestFit="1" customWidth="1"/>
    <col min="5855" max="5855" width="13" customWidth="1"/>
    <col min="5856" max="5856" width="14.5" bestFit="1" customWidth="1"/>
    <col min="5857" max="5857" width="9.1640625" customWidth="1"/>
    <col min="5858" max="5858" width="15.33203125" customWidth="1"/>
    <col min="5859" max="5859" width="9.1640625" customWidth="1"/>
    <col min="5860" max="5860" width="12.6640625" customWidth="1"/>
    <col min="5861" max="5862" width="11.1640625" customWidth="1"/>
    <col min="5863" max="5863" width="12.6640625" customWidth="1"/>
    <col min="5864" max="5892" width="9.1640625" customWidth="1"/>
    <col min="5894" max="5894" width="9.5" bestFit="1" customWidth="1"/>
    <col min="6107" max="6107" width="4.6640625" customWidth="1"/>
    <col min="6108" max="6108" width="40.33203125" customWidth="1"/>
    <col min="6109" max="6109" width="7.33203125" bestFit="1" customWidth="1"/>
    <col min="6110" max="6110" width="9.5" bestFit="1" customWidth="1"/>
    <col min="6111" max="6111" width="13" customWidth="1"/>
    <col min="6112" max="6112" width="14.5" bestFit="1" customWidth="1"/>
    <col min="6113" max="6113" width="9.1640625" customWidth="1"/>
    <col min="6114" max="6114" width="15.33203125" customWidth="1"/>
    <col min="6115" max="6115" width="9.1640625" customWidth="1"/>
    <col min="6116" max="6116" width="12.6640625" customWidth="1"/>
    <col min="6117" max="6118" width="11.1640625" customWidth="1"/>
    <col min="6119" max="6119" width="12.6640625" customWidth="1"/>
    <col min="6120" max="6148" width="9.1640625" customWidth="1"/>
    <col min="6150" max="6150" width="9.5" bestFit="1" customWidth="1"/>
    <col min="6363" max="6363" width="4.6640625" customWidth="1"/>
    <col min="6364" max="6364" width="40.33203125" customWidth="1"/>
    <col min="6365" max="6365" width="7.33203125" bestFit="1" customWidth="1"/>
    <col min="6366" max="6366" width="9.5" bestFit="1" customWidth="1"/>
    <col min="6367" max="6367" width="13" customWidth="1"/>
    <col min="6368" max="6368" width="14.5" bestFit="1" customWidth="1"/>
    <col min="6369" max="6369" width="9.1640625" customWidth="1"/>
    <col min="6370" max="6370" width="15.33203125" customWidth="1"/>
    <col min="6371" max="6371" width="9.1640625" customWidth="1"/>
    <col min="6372" max="6372" width="12.6640625" customWidth="1"/>
    <col min="6373" max="6374" width="11.1640625" customWidth="1"/>
    <col min="6375" max="6375" width="12.6640625" customWidth="1"/>
    <col min="6376" max="6404" width="9.1640625" customWidth="1"/>
    <col min="6406" max="6406" width="9.5" bestFit="1" customWidth="1"/>
    <col min="6619" max="6619" width="4.6640625" customWidth="1"/>
    <col min="6620" max="6620" width="40.33203125" customWidth="1"/>
    <col min="6621" max="6621" width="7.33203125" bestFit="1" customWidth="1"/>
    <col min="6622" max="6622" width="9.5" bestFit="1" customWidth="1"/>
    <col min="6623" max="6623" width="13" customWidth="1"/>
    <col min="6624" max="6624" width="14.5" bestFit="1" customWidth="1"/>
    <col min="6625" max="6625" width="9.1640625" customWidth="1"/>
    <col min="6626" max="6626" width="15.33203125" customWidth="1"/>
    <col min="6627" max="6627" width="9.1640625" customWidth="1"/>
    <col min="6628" max="6628" width="12.6640625" customWidth="1"/>
    <col min="6629" max="6630" width="11.1640625" customWidth="1"/>
    <col min="6631" max="6631" width="12.6640625" customWidth="1"/>
    <col min="6632" max="6660" width="9.1640625" customWidth="1"/>
    <col min="6662" max="6662" width="9.5" bestFit="1" customWidth="1"/>
    <col min="6875" max="6875" width="4.6640625" customWidth="1"/>
    <col min="6876" max="6876" width="40.33203125" customWidth="1"/>
    <col min="6877" max="6877" width="7.33203125" bestFit="1" customWidth="1"/>
    <col min="6878" max="6878" width="9.5" bestFit="1" customWidth="1"/>
    <col min="6879" max="6879" width="13" customWidth="1"/>
    <col min="6880" max="6880" width="14.5" bestFit="1" customWidth="1"/>
    <col min="6881" max="6881" width="9.1640625" customWidth="1"/>
    <col min="6882" max="6882" width="15.33203125" customWidth="1"/>
    <col min="6883" max="6883" width="9.1640625" customWidth="1"/>
    <col min="6884" max="6884" width="12.6640625" customWidth="1"/>
    <col min="6885" max="6886" width="11.1640625" customWidth="1"/>
    <col min="6887" max="6887" width="12.6640625" customWidth="1"/>
    <col min="6888" max="6916" width="9.1640625" customWidth="1"/>
    <col min="6918" max="6918" width="9.5" bestFit="1" customWidth="1"/>
    <col min="7131" max="7131" width="4.6640625" customWidth="1"/>
    <col min="7132" max="7132" width="40.33203125" customWidth="1"/>
    <col min="7133" max="7133" width="7.33203125" bestFit="1" customWidth="1"/>
    <col min="7134" max="7134" width="9.5" bestFit="1" customWidth="1"/>
    <col min="7135" max="7135" width="13" customWidth="1"/>
    <col min="7136" max="7136" width="14.5" bestFit="1" customWidth="1"/>
    <col min="7137" max="7137" width="9.1640625" customWidth="1"/>
    <col min="7138" max="7138" width="15.33203125" customWidth="1"/>
    <col min="7139" max="7139" width="9.1640625" customWidth="1"/>
    <col min="7140" max="7140" width="12.6640625" customWidth="1"/>
    <col min="7141" max="7142" width="11.1640625" customWidth="1"/>
    <col min="7143" max="7143" width="12.6640625" customWidth="1"/>
    <col min="7144" max="7172" width="9.1640625" customWidth="1"/>
    <col min="7174" max="7174" width="9.5" bestFit="1" customWidth="1"/>
    <col min="7387" max="7387" width="4.6640625" customWidth="1"/>
    <col min="7388" max="7388" width="40.33203125" customWidth="1"/>
    <col min="7389" max="7389" width="7.33203125" bestFit="1" customWidth="1"/>
    <col min="7390" max="7390" width="9.5" bestFit="1" customWidth="1"/>
    <col min="7391" max="7391" width="13" customWidth="1"/>
    <col min="7392" max="7392" width="14.5" bestFit="1" customWidth="1"/>
    <col min="7393" max="7393" width="9.1640625" customWidth="1"/>
    <col min="7394" max="7394" width="15.33203125" customWidth="1"/>
    <col min="7395" max="7395" width="9.1640625" customWidth="1"/>
    <col min="7396" max="7396" width="12.6640625" customWidth="1"/>
    <col min="7397" max="7398" width="11.1640625" customWidth="1"/>
    <col min="7399" max="7399" width="12.6640625" customWidth="1"/>
    <col min="7400" max="7428" width="9.1640625" customWidth="1"/>
    <col min="7430" max="7430" width="9.5" bestFit="1" customWidth="1"/>
    <col min="7643" max="7643" width="4.6640625" customWidth="1"/>
    <col min="7644" max="7644" width="40.33203125" customWidth="1"/>
    <col min="7645" max="7645" width="7.33203125" bestFit="1" customWidth="1"/>
    <col min="7646" max="7646" width="9.5" bestFit="1" customWidth="1"/>
    <col min="7647" max="7647" width="13" customWidth="1"/>
    <col min="7648" max="7648" width="14.5" bestFit="1" customWidth="1"/>
    <col min="7649" max="7649" width="9.1640625" customWidth="1"/>
    <col min="7650" max="7650" width="15.33203125" customWidth="1"/>
    <col min="7651" max="7651" width="9.1640625" customWidth="1"/>
    <col min="7652" max="7652" width="12.6640625" customWidth="1"/>
    <col min="7653" max="7654" width="11.1640625" customWidth="1"/>
    <col min="7655" max="7655" width="12.6640625" customWidth="1"/>
    <col min="7656" max="7684" width="9.1640625" customWidth="1"/>
    <col min="7686" max="7686" width="9.5" bestFit="1" customWidth="1"/>
    <col min="7899" max="7899" width="4.6640625" customWidth="1"/>
    <col min="7900" max="7900" width="40.33203125" customWidth="1"/>
    <col min="7901" max="7901" width="7.33203125" bestFit="1" customWidth="1"/>
    <col min="7902" max="7902" width="9.5" bestFit="1" customWidth="1"/>
    <col min="7903" max="7903" width="13" customWidth="1"/>
    <col min="7904" max="7904" width="14.5" bestFit="1" customWidth="1"/>
    <col min="7905" max="7905" width="9.1640625" customWidth="1"/>
    <col min="7906" max="7906" width="15.33203125" customWidth="1"/>
    <col min="7907" max="7907" width="9.1640625" customWidth="1"/>
    <col min="7908" max="7908" width="12.6640625" customWidth="1"/>
    <col min="7909" max="7910" width="11.1640625" customWidth="1"/>
    <col min="7911" max="7911" width="12.6640625" customWidth="1"/>
    <col min="7912" max="7940" width="9.1640625" customWidth="1"/>
    <col min="7942" max="7942" width="9.5" bestFit="1" customWidth="1"/>
    <col min="8155" max="8155" width="4.6640625" customWidth="1"/>
    <col min="8156" max="8156" width="40.33203125" customWidth="1"/>
    <col min="8157" max="8157" width="7.33203125" bestFit="1" customWidth="1"/>
    <col min="8158" max="8158" width="9.5" bestFit="1" customWidth="1"/>
    <col min="8159" max="8159" width="13" customWidth="1"/>
    <col min="8160" max="8160" width="14.5" bestFit="1" customWidth="1"/>
    <col min="8161" max="8161" width="9.1640625" customWidth="1"/>
    <col min="8162" max="8162" width="15.33203125" customWidth="1"/>
    <col min="8163" max="8163" width="9.1640625" customWidth="1"/>
    <col min="8164" max="8164" width="12.6640625" customWidth="1"/>
    <col min="8165" max="8166" width="11.1640625" customWidth="1"/>
    <col min="8167" max="8167" width="12.6640625" customWidth="1"/>
    <col min="8168" max="8196" width="9.1640625" customWidth="1"/>
    <col min="8198" max="8198" width="9.5" bestFit="1" customWidth="1"/>
    <col min="8411" max="8411" width="4.6640625" customWidth="1"/>
    <col min="8412" max="8412" width="40.33203125" customWidth="1"/>
    <col min="8413" max="8413" width="7.33203125" bestFit="1" customWidth="1"/>
    <col min="8414" max="8414" width="9.5" bestFit="1" customWidth="1"/>
    <col min="8415" max="8415" width="13" customWidth="1"/>
    <col min="8416" max="8416" width="14.5" bestFit="1" customWidth="1"/>
    <col min="8417" max="8417" width="9.1640625" customWidth="1"/>
    <col min="8418" max="8418" width="15.33203125" customWidth="1"/>
    <col min="8419" max="8419" width="9.1640625" customWidth="1"/>
    <col min="8420" max="8420" width="12.6640625" customWidth="1"/>
    <col min="8421" max="8422" width="11.1640625" customWidth="1"/>
    <col min="8423" max="8423" width="12.6640625" customWidth="1"/>
    <col min="8424" max="8452" width="9.1640625" customWidth="1"/>
    <col min="8454" max="8454" width="9.5" bestFit="1" customWidth="1"/>
    <col min="8667" max="8667" width="4.6640625" customWidth="1"/>
    <col min="8668" max="8668" width="40.33203125" customWidth="1"/>
    <col min="8669" max="8669" width="7.33203125" bestFit="1" customWidth="1"/>
    <col min="8670" max="8670" width="9.5" bestFit="1" customWidth="1"/>
    <col min="8671" max="8671" width="13" customWidth="1"/>
    <col min="8672" max="8672" width="14.5" bestFit="1" customWidth="1"/>
    <col min="8673" max="8673" width="9.1640625" customWidth="1"/>
    <col min="8674" max="8674" width="15.33203125" customWidth="1"/>
    <col min="8675" max="8675" width="9.1640625" customWidth="1"/>
    <col min="8676" max="8676" width="12.6640625" customWidth="1"/>
    <col min="8677" max="8678" width="11.1640625" customWidth="1"/>
    <col min="8679" max="8679" width="12.6640625" customWidth="1"/>
    <col min="8680" max="8708" width="9.1640625" customWidth="1"/>
    <col min="8710" max="8710" width="9.5" bestFit="1" customWidth="1"/>
    <col min="8923" max="8923" width="4.6640625" customWidth="1"/>
    <col min="8924" max="8924" width="40.33203125" customWidth="1"/>
    <col min="8925" max="8925" width="7.33203125" bestFit="1" customWidth="1"/>
    <col min="8926" max="8926" width="9.5" bestFit="1" customWidth="1"/>
    <col min="8927" max="8927" width="13" customWidth="1"/>
    <col min="8928" max="8928" width="14.5" bestFit="1" customWidth="1"/>
    <col min="8929" max="8929" width="9.1640625" customWidth="1"/>
    <col min="8930" max="8930" width="15.33203125" customWidth="1"/>
    <col min="8931" max="8931" width="9.1640625" customWidth="1"/>
    <col min="8932" max="8932" width="12.6640625" customWidth="1"/>
    <col min="8933" max="8934" width="11.1640625" customWidth="1"/>
    <col min="8935" max="8935" width="12.6640625" customWidth="1"/>
    <col min="8936" max="8964" width="9.1640625" customWidth="1"/>
    <col min="8966" max="8966" width="9.5" bestFit="1" customWidth="1"/>
    <col min="9179" max="9179" width="4.6640625" customWidth="1"/>
    <col min="9180" max="9180" width="40.33203125" customWidth="1"/>
    <col min="9181" max="9181" width="7.33203125" bestFit="1" customWidth="1"/>
    <col min="9182" max="9182" width="9.5" bestFit="1" customWidth="1"/>
    <col min="9183" max="9183" width="13" customWidth="1"/>
    <col min="9184" max="9184" width="14.5" bestFit="1" customWidth="1"/>
    <col min="9185" max="9185" width="9.1640625" customWidth="1"/>
    <col min="9186" max="9186" width="15.33203125" customWidth="1"/>
    <col min="9187" max="9187" width="9.1640625" customWidth="1"/>
    <col min="9188" max="9188" width="12.6640625" customWidth="1"/>
    <col min="9189" max="9190" width="11.1640625" customWidth="1"/>
    <col min="9191" max="9191" width="12.6640625" customWidth="1"/>
    <col min="9192" max="9220" width="9.1640625" customWidth="1"/>
    <col min="9222" max="9222" width="9.5" bestFit="1" customWidth="1"/>
    <col min="9435" max="9435" width="4.6640625" customWidth="1"/>
    <col min="9436" max="9436" width="40.33203125" customWidth="1"/>
    <col min="9437" max="9437" width="7.33203125" bestFit="1" customWidth="1"/>
    <col min="9438" max="9438" width="9.5" bestFit="1" customWidth="1"/>
    <col min="9439" max="9439" width="13" customWidth="1"/>
    <col min="9440" max="9440" width="14.5" bestFit="1" customWidth="1"/>
    <col min="9441" max="9441" width="9.1640625" customWidth="1"/>
    <col min="9442" max="9442" width="15.33203125" customWidth="1"/>
    <col min="9443" max="9443" width="9.1640625" customWidth="1"/>
    <col min="9444" max="9444" width="12.6640625" customWidth="1"/>
    <col min="9445" max="9446" width="11.1640625" customWidth="1"/>
    <col min="9447" max="9447" width="12.6640625" customWidth="1"/>
    <col min="9448" max="9476" width="9.1640625" customWidth="1"/>
    <col min="9478" max="9478" width="9.5" bestFit="1" customWidth="1"/>
    <col min="9691" max="9691" width="4.6640625" customWidth="1"/>
    <col min="9692" max="9692" width="40.33203125" customWidth="1"/>
    <col min="9693" max="9693" width="7.33203125" bestFit="1" customWidth="1"/>
    <col min="9694" max="9694" width="9.5" bestFit="1" customWidth="1"/>
    <col min="9695" max="9695" width="13" customWidth="1"/>
    <col min="9696" max="9696" width="14.5" bestFit="1" customWidth="1"/>
    <col min="9697" max="9697" width="9.1640625" customWidth="1"/>
    <col min="9698" max="9698" width="15.33203125" customWidth="1"/>
    <col min="9699" max="9699" width="9.1640625" customWidth="1"/>
    <col min="9700" max="9700" width="12.6640625" customWidth="1"/>
    <col min="9701" max="9702" width="11.1640625" customWidth="1"/>
    <col min="9703" max="9703" width="12.6640625" customWidth="1"/>
    <col min="9704" max="9732" width="9.1640625" customWidth="1"/>
    <col min="9734" max="9734" width="9.5" bestFit="1" customWidth="1"/>
    <col min="9947" max="9947" width="4.6640625" customWidth="1"/>
    <col min="9948" max="9948" width="40.33203125" customWidth="1"/>
    <col min="9949" max="9949" width="7.33203125" bestFit="1" customWidth="1"/>
    <col min="9950" max="9950" width="9.5" bestFit="1" customWidth="1"/>
    <col min="9951" max="9951" width="13" customWidth="1"/>
    <col min="9952" max="9952" width="14.5" bestFit="1" customWidth="1"/>
    <col min="9953" max="9953" width="9.1640625" customWidth="1"/>
    <col min="9954" max="9954" width="15.33203125" customWidth="1"/>
    <col min="9955" max="9955" width="9.1640625" customWidth="1"/>
    <col min="9956" max="9956" width="12.6640625" customWidth="1"/>
    <col min="9957" max="9958" width="11.1640625" customWidth="1"/>
    <col min="9959" max="9959" width="12.6640625" customWidth="1"/>
    <col min="9960" max="9988" width="9.1640625" customWidth="1"/>
    <col min="9990" max="9990" width="9.5" bestFit="1" customWidth="1"/>
    <col min="10203" max="10203" width="4.6640625" customWidth="1"/>
    <col min="10204" max="10204" width="40.33203125" customWidth="1"/>
    <col min="10205" max="10205" width="7.33203125" bestFit="1" customWidth="1"/>
    <col min="10206" max="10206" width="9.5" bestFit="1" customWidth="1"/>
    <col min="10207" max="10207" width="13" customWidth="1"/>
    <col min="10208" max="10208" width="14.5" bestFit="1" customWidth="1"/>
    <col min="10209" max="10209" width="9.1640625" customWidth="1"/>
    <col min="10210" max="10210" width="15.33203125" customWidth="1"/>
    <col min="10211" max="10211" width="9.1640625" customWidth="1"/>
    <col min="10212" max="10212" width="12.6640625" customWidth="1"/>
    <col min="10213" max="10214" width="11.1640625" customWidth="1"/>
    <col min="10215" max="10215" width="12.6640625" customWidth="1"/>
    <col min="10216" max="10244" width="9.1640625" customWidth="1"/>
    <col min="10246" max="10246" width="9.5" bestFit="1" customWidth="1"/>
    <col min="10459" max="10459" width="4.6640625" customWidth="1"/>
    <col min="10460" max="10460" width="40.33203125" customWidth="1"/>
    <col min="10461" max="10461" width="7.33203125" bestFit="1" customWidth="1"/>
    <col min="10462" max="10462" width="9.5" bestFit="1" customWidth="1"/>
    <col min="10463" max="10463" width="13" customWidth="1"/>
    <col min="10464" max="10464" width="14.5" bestFit="1" customWidth="1"/>
    <col min="10465" max="10465" width="9.1640625" customWidth="1"/>
    <col min="10466" max="10466" width="15.33203125" customWidth="1"/>
    <col min="10467" max="10467" width="9.1640625" customWidth="1"/>
    <col min="10468" max="10468" width="12.6640625" customWidth="1"/>
    <col min="10469" max="10470" width="11.1640625" customWidth="1"/>
    <col min="10471" max="10471" width="12.6640625" customWidth="1"/>
    <col min="10472" max="10500" width="9.1640625" customWidth="1"/>
    <col min="10502" max="10502" width="9.5" bestFit="1" customWidth="1"/>
    <col min="10715" max="10715" width="4.6640625" customWidth="1"/>
    <col min="10716" max="10716" width="40.33203125" customWidth="1"/>
    <col min="10717" max="10717" width="7.33203125" bestFit="1" customWidth="1"/>
    <col min="10718" max="10718" width="9.5" bestFit="1" customWidth="1"/>
    <col min="10719" max="10719" width="13" customWidth="1"/>
    <col min="10720" max="10720" width="14.5" bestFit="1" customWidth="1"/>
    <col min="10721" max="10721" width="9.1640625" customWidth="1"/>
    <col min="10722" max="10722" width="15.33203125" customWidth="1"/>
    <col min="10723" max="10723" width="9.1640625" customWidth="1"/>
    <col min="10724" max="10724" width="12.6640625" customWidth="1"/>
    <col min="10725" max="10726" width="11.1640625" customWidth="1"/>
    <col min="10727" max="10727" width="12.6640625" customWidth="1"/>
    <col min="10728" max="10756" width="9.1640625" customWidth="1"/>
    <col min="10758" max="10758" width="9.5" bestFit="1" customWidth="1"/>
    <col min="10971" max="10971" width="4.6640625" customWidth="1"/>
    <col min="10972" max="10972" width="40.33203125" customWidth="1"/>
    <col min="10973" max="10973" width="7.33203125" bestFit="1" customWidth="1"/>
    <col min="10974" max="10974" width="9.5" bestFit="1" customWidth="1"/>
    <col min="10975" max="10975" width="13" customWidth="1"/>
    <col min="10976" max="10976" width="14.5" bestFit="1" customWidth="1"/>
    <col min="10977" max="10977" width="9.1640625" customWidth="1"/>
    <col min="10978" max="10978" width="15.33203125" customWidth="1"/>
    <col min="10979" max="10979" width="9.1640625" customWidth="1"/>
    <col min="10980" max="10980" width="12.6640625" customWidth="1"/>
    <col min="10981" max="10982" width="11.1640625" customWidth="1"/>
    <col min="10983" max="10983" width="12.6640625" customWidth="1"/>
    <col min="10984" max="11012" width="9.1640625" customWidth="1"/>
    <col min="11014" max="11014" width="9.5" bestFit="1" customWidth="1"/>
    <col min="11227" max="11227" width="4.6640625" customWidth="1"/>
    <col min="11228" max="11228" width="40.33203125" customWidth="1"/>
    <col min="11229" max="11229" width="7.33203125" bestFit="1" customWidth="1"/>
    <col min="11230" max="11230" width="9.5" bestFit="1" customWidth="1"/>
    <col min="11231" max="11231" width="13" customWidth="1"/>
    <col min="11232" max="11232" width="14.5" bestFit="1" customWidth="1"/>
    <col min="11233" max="11233" width="9.1640625" customWidth="1"/>
    <col min="11234" max="11234" width="15.33203125" customWidth="1"/>
    <col min="11235" max="11235" width="9.1640625" customWidth="1"/>
    <col min="11236" max="11236" width="12.6640625" customWidth="1"/>
    <col min="11237" max="11238" width="11.1640625" customWidth="1"/>
    <col min="11239" max="11239" width="12.6640625" customWidth="1"/>
    <col min="11240" max="11268" width="9.1640625" customWidth="1"/>
    <col min="11270" max="11270" width="9.5" bestFit="1" customWidth="1"/>
    <col min="11483" max="11483" width="4.6640625" customWidth="1"/>
    <col min="11484" max="11484" width="40.33203125" customWidth="1"/>
    <col min="11485" max="11485" width="7.33203125" bestFit="1" customWidth="1"/>
    <col min="11486" max="11486" width="9.5" bestFit="1" customWidth="1"/>
    <col min="11487" max="11487" width="13" customWidth="1"/>
    <col min="11488" max="11488" width="14.5" bestFit="1" customWidth="1"/>
    <col min="11489" max="11489" width="9.1640625" customWidth="1"/>
    <col min="11490" max="11490" width="15.33203125" customWidth="1"/>
    <col min="11491" max="11491" width="9.1640625" customWidth="1"/>
    <col min="11492" max="11492" width="12.6640625" customWidth="1"/>
    <col min="11493" max="11494" width="11.1640625" customWidth="1"/>
    <col min="11495" max="11495" width="12.6640625" customWidth="1"/>
    <col min="11496" max="11524" width="9.1640625" customWidth="1"/>
    <col min="11526" max="11526" width="9.5" bestFit="1" customWidth="1"/>
    <col min="11739" max="11739" width="4.6640625" customWidth="1"/>
    <col min="11740" max="11740" width="40.33203125" customWidth="1"/>
    <col min="11741" max="11741" width="7.33203125" bestFit="1" customWidth="1"/>
    <col min="11742" max="11742" width="9.5" bestFit="1" customWidth="1"/>
    <col min="11743" max="11743" width="13" customWidth="1"/>
    <col min="11744" max="11744" width="14.5" bestFit="1" customWidth="1"/>
    <col min="11745" max="11745" width="9.1640625" customWidth="1"/>
    <col min="11746" max="11746" width="15.33203125" customWidth="1"/>
    <col min="11747" max="11747" width="9.1640625" customWidth="1"/>
    <col min="11748" max="11748" width="12.6640625" customWidth="1"/>
    <col min="11749" max="11750" width="11.1640625" customWidth="1"/>
    <col min="11751" max="11751" width="12.6640625" customWidth="1"/>
    <col min="11752" max="11780" width="9.1640625" customWidth="1"/>
    <col min="11782" max="11782" width="9.5" bestFit="1" customWidth="1"/>
    <col min="11995" max="11995" width="4.6640625" customWidth="1"/>
    <col min="11996" max="11996" width="40.33203125" customWidth="1"/>
    <col min="11997" max="11997" width="7.33203125" bestFit="1" customWidth="1"/>
    <col min="11998" max="11998" width="9.5" bestFit="1" customWidth="1"/>
    <col min="11999" max="11999" width="13" customWidth="1"/>
    <col min="12000" max="12000" width="14.5" bestFit="1" customWidth="1"/>
    <col min="12001" max="12001" width="9.1640625" customWidth="1"/>
    <col min="12002" max="12002" width="15.33203125" customWidth="1"/>
    <col min="12003" max="12003" width="9.1640625" customWidth="1"/>
    <col min="12004" max="12004" width="12.6640625" customWidth="1"/>
    <col min="12005" max="12006" width="11.1640625" customWidth="1"/>
    <col min="12007" max="12007" width="12.6640625" customWidth="1"/>
    <col min="12008" max="12036" width="9.1640625" customWidth="1"/>
    <col min="12038" max="12038" width="9.5" bestFit="1" customWidth="1"/>
    <col min="12251" max="12251" width="4.6640625" customWidth="1"/>
    <col min="12252" max="12252" width="40.33203125" customWidth="1"/>
    <col min="12253" max="12253" width="7.33203125" bestFit="1" customWidth="1"/>
    <col min="12254" max="12254" width="9.5" bestFit="1" customWidth="1"/>
    <col min="12255" max="12255" width="13" customWidth="1"/>
    <col min="12256" max="12256" width="14.5" bestFit="1" customWidth="1"/>
    <col min="12257" max="12257" width="9.1640625" customWidth="1"/>
    <col min="12258" max="12258" width="15.33203125" customWidth="1"/>
    <col min="12259" max="12259" width="9.1640625" customWidth="1"/>
    <col min="12260" max="12260" width="12.6640625" customWidth="1"/>
    <col min="12261" max="12262" width="11.1640625" customWidth="1"/>
    <col min="12263" max="12263" width="12.6640625" customWidth="1"/>
    <col min="12264" max="12292" width="9.1640625" customWidth="1"/>
    <col min="12294" max="12294" width="9.5" bestFit="1" customWidth="1"/>
    <col min="12507" max="12507" width="4.6640625" customWidth="1"/>
    <col min="12508" max="12508" width="40.33203125" customWidth="1"/>
    <col min="12509" max="12509" width="7.33203125" bestFit="1" customWidth="1"/>
    <col min="12510" max="12510" width="9.5" bestFit="1" customWidth="1"/>
    <col min="12511" max="12511" width="13" customWidth="1"/>
    <col min="12512" max="12512" width="14.5" bestFit="1" customWidth="1"/>
    <col min="12513" max="12513" width="9.1640625" customWidth="1"/>
    <col min="12514" max="12514" width="15.33203125" customWidth="1"/>
    <col min="12515" max="12515" width="9.1640625" customWidth="1"/>
    <col min="12516" max="12516" width="12.6640625" customWidth="1"/>
    <col min="12517" max="12518" width="11.1640625" customWidth="1"/>
    <col min="12519" max="12519" width="12.6640625" customWidth="1"/>
    <col min="12520" max="12548" width="9.1640625" customWidth="1"/>
    <col min="12550" max="12550" width="9.5" bestFit="1" customWidth="1"/>
    <col min="12763" max="12763" width="4.6640625" customWidth="1"/>
    <col min="12764" max="12764" width="40.33203125" customWidth="1"/>
    <col min="12765" max="12765" width="7.33203125" bestFit="1" customWidth="1"/>
    <col min="12766" max="12766" width="9.5" bestFit="1" customWidth="1"/>
    <col min="12767" max="12767" width="13" customWidth="1"/>
    <col min="12768" max="12768" width="14.5" bestFit="1" customWidth="1"/>
    <col min="12769" max="12769" width="9.1640625" customWidth="1"/>
    <col min="12770" max="12770" width="15.33203125" customWidth="1"/>
    <col min="12771" max="12771" width="9.1640625" customWidth="1"/>
    <col min="12772" max="12772" width="12.6640625" customWidth="1"/>
    <col min="12773" max="12774" width="11.1640625" customWidth="1"/>
    <col min="12775" max="12775" width="12.6640625" customWidth="1"/>
    <col min="12776" max="12804" width="9.1640625" customWidth="1"/>
    <col min="12806" max="12806" width="9.5" bestFit="1" customWidth="1"/>
    <col min="13019" max="13019" width="4.6640625" customWidth="1"/>
    <col min="13020" max="13020" width="40.33203125" customWidth="1"/>
    <col min="13021" max="13021" width="7.33203125" bestFit="1" customWidth="1"/>
    <col min="13022" max="13022" width="9.5" bestFit="1" customWidth="1"/>
    <col min="13023" max="13023" width="13" customWidth="1"/>
    <col min="13024" max="13024" width="14.5" bestFit="1" customWidth="1"/>
    <col min="13025" max="13025" width="9.1640625" customWidth="1"/>
    <col min="13026" max="13026" width="15.33203125" customWidth="1"/>
    <col min="13027" max="13027" width="9.1640625" customWidth="1"/>
    <col min="13028" max="13028" width="12.6640625" customWidth="1"/>
    <col min="13029" max="13030" width="11.1640625" customWidth="1"/>
    <col min="13031" max="13031" width="12.6640625" customWidth="1"/>
    <col min="13032" max="13060" width="9.1640625" customWidth="1"/>
    <col min="13062" max="13062" width="9.5" bestFit="1" customWidth="1"/>
    <col min="13275" max="13275" width="4.6640625" customWidth="1"/>
    <col min="13276" max="13276" width="40.33203125" customWidth="1"/>
    <col min="13277" max="13277" width="7.33203125" bestFit="1" customWidth="1"/>
    <col min="13278" max="13278" width="9.5" bestFit="1" customWidth="1"/>
    <col min="13279" max="13279" width="13" customWidth="1"/>
    <col min="13280" max="13280" width="14.5" bestFit="1" customWidth="1"/>
    <col min="13281" max="13281" width="9.1640625" customWidth="1"/>
    <col min="13282" max="13282" width="15.33203125" customWidth="1"/>
    <col min="13283" max="13283" width="9.1640625" customWidth="1"/>
    <col min="13284" max="13284" width="12.6640625" customWidth="1"/>
    <col min="13285" max="13286" width="11.1640625" customWidth="1"/>
    <col min="13287" max="13287" width="12.6640625" customWidth="1"/>
    <col min="13288" max="13316" width="9.1640625" customWidth="1"/>
    <col min="13318" max="13318" width="9.5" bestFit="1" customWidth="1"/>
    <col min="13531" max="13531" width="4.6640625" customWidth="1"/>
    <col min="13532" max="13532" width="40.33203125" customWidth="1"/>
    <col min="13533" max="13533" width="7.33203125" bestFit="1" customWidth="1"/>
    <col min="13534" max="13534" width="9.5" bestFit="1" customWidth="1"/>
    <col min="13535" max="13535" width="13" customWidth="1"/>
    <col min="13536" max="13536" width="14.5" bestFit="1" customWidth="1"/>
    <col min="13537" max="13537" width="9.1640625" customWidth="1"/>
    <col min="13538" max="13538" width="15.33203125" customWidth="1"/>
    <col min="13539" max="13539" width="9.1640625" customWidth="1"/>
    <col min="13540" max="13540" width="12.6640625" customWidth="1"/>
    <col min="13541" max="13542" width="11.1640625" customWidth="1"/>
    <col min="13543" max="13543" width="12.6640625" customWidth="1"/>
    <col min="13544" max="13572" width="9.1640625" customWidth="1"/>
    <col min="13574" max="13574" width="9.5" bestFit="1" customWidth="1"/>
    <col min="13787" max="13787" width="4.6640625" customWidth="1"/>
    <col min="13788" max="13788" width="40.33203125" customWidth="1"/>
    <col min="13789" max="13789" width="7.33203125" bestFit="1" customWidth="1"/>
    <col min="13790" max="13790" width="9.5" bestFit="1" customWidth="1"/>
    <col min="13791" max="13791" width="13" customWidth="1"/>
    <col min="13792" max="13792" width="14.5" bestFit="1" customWidth="1"/>
    <col min="13793" max="13793" width="9.1640625" customWidth="1"/>
    <col min="13794" max="13794" width="15.33203125" customWidth="1"/>
    <col min="13795" max="13795" width="9.1640625" customWidth="1"/>
    <col min="13796" max="13796" width="12.6640625" customWidth="1"/>
    <col min="13797" max="13798" width="11.1640625" customWidth="1"/>
    <col min="13799" max="13799" width="12.6640625" customWidth="1"/>
    <col min="13800" max="13828" width="9.1640625" customWidth="1"/>
    <col min="13830" max="13830" width="9.5" bestFit="1" customWidth="1"/>
    <col min="14043" max="14043" width="4.6640625" customWidth="1"/>
    <col min="14044" max="14044" width="40.33203125" customWidth="1"/>
    <col min="14045" max="14045" width="7.33203125" bestFit="1" customWidth="1"/>
    <col min="14046" max="14046" width="9.5" bestFit="1" customWidth="1"/>
    <col min="14047" max="14047" width="13" customWidth="1"/>
    <col min="14048" max="14048" width="14.5" bestFit="1" customWidth="1"/>
    <col min="14049" max="14049" width="9.1640625" customWidth="1"/>
    <col min="14050" max="14050" width="15.33203125" customWidth="1"/>
    <col min="14051" max="14051" width="9.1640625" customWidth="1"/>
    <col min="14052" max="14052" width="12.6640625" customWidth="1"/>
    <col min="14053" max="14054" width="11.1640625" customWidth="1"/>
    <col min="14055" max="14055" width="12.6640625" customWidth="1"/>
    <col min="14056" max="14084" width="9.1640625" customWidth="1"/>
    <col min="14086" max="14086" width="9.5" bestFit="1" customWidth="1"/>
    <col min="14299" max="14299" width="4.6640625" customWidth="1"/>
    <col min="14300" max="14300" width="40.33203125" customWidth="1"/>
    <col min="14301" max="14301" width="7.33203125" bestFit="1" customWidth="1"/>
    <col min="14302" max="14302" width="9.5" bestFit="1" customWidth="1"/>
    <col min="14303" max="14303" width="13" customWidth="1"/>
    <col min="14304" max="14304" width="14.5" bestFit="1" customWidth="1"/>
    <col min="14305" max="14305" width="9.1640625" customWidth="1"/>
    <col min="14306" max="14306" width="15.33203125" customWidth="1"/>
    <col min="14307" max="14307" width="9.1640625" customWidth="1"/>
    <col min="14308" max="14308" width="12.6640625" customWidth="1"/>
    <col min="14309" max="14310" width="11.1640625" customWidth="1"/>
    <col min="14311" max="14311" width="12.6640625" customWidth="1"/>
    <col min="14312" max="14340" width="9.1640625" customWidth="1"/>
    <col min="14342" max="14342" width="9.5" bestFit="1" customWidth="1"/>
    <col min="14555" max="14555" width="4.6640625" customWidth="1"/>
    <col min="14556" max="14556" width="40.33203125" customWidth="1"/>
    <col min="14557" max="14557" width="7.33203125" bestFit="1" customWidth="1"/>
    <col min="14558" max="14558" width="9.5" bestFit="1" customWidth="1"/>
    <col min="14559" max="14559" width="13" customWidth="1"/>
    <col min="14560" max="14560" width="14.5" bestFit="1" customWidth="1"/>
    <col min="14561" max="14561" width="9.1640625" customWidth="1"/>
    <col min="14562" max="14562" width="15.33203125" customWidth="1"/>
    <col min="14563" max="14563" width="9.1640625" customWidth="1"/>
    <col min="14564" max="14564" width="12.6640625" customWidth="1"/>
    <col min="14565" max="14566" width="11.1640625" customWidth="1"/>
    <col min="14567" max="14567" width="12.6640625" customWidth="1"/>
    <col min="14568" max="14596" width="9.1640625" customWidth="1"/>
    <col min="14598" max="14598" width="9.5" bestFit="1" customWidth="1"/>
    <col min="14811" max="14811" width="4.6640625" customWidth="1"/>
    <col min="14812" max="14812" width="40.33203125" customWidth="1"/>
    <col min="14813" max="14813" width="7.33203125" bestFit="1" customWidth="1"/>
    <col min="14814" max="14814" width="9.5" bestFit="1" customWidth="1"/>
    <col min="14815" max="14815" width="13" customWidth="1"/>
    <col min="14816" max="14816" width="14.5" bestFit="1" customWidth="1"/>
    <col min="14817" max="14817" width="9.1640625" customWidth="1"/>
    <col min="14818" max="14818" width="15.33203125" customWidth="1"/>
    <col min="14819" max="14819" width="9.1640625" customWidth="1"/>
    <col min="14820" max="14820" width="12.6640625" customWidth="1"/>
    <col min="14821" max="14822" width="11.1640625" customWidth="1"/>
    <col min="14823" max="14823" width="12.6640625" customWidth="1"/>
    <col min="14824" max="14852" width="9.1640625" customWidth="1"/>
    <col min="14854" max="14854" width="9.5" bestFit="1" customWidth="1"/>
    <col min="15067" max="15067" width="4.6640625" customWidth="1"/>
    <col min="15068" max="15068" width="40.33203125" customWidth="1"/>
    <col min="15069" max="15069" width="7.33203125" bestFit="1" customWidth="1"/>
    <col min="15070" max="15070" width="9.5" bestFit="1" customWidth="1"/>
    <col min="15071" max="15071" width="13" customWidth="1"/>
    <col min="15072" max="15072" width="14.5" bestFit="1" customWidth="1"/>
    <col min="15073" max="15073" width="9.1640625" customWidth="1"/>
    <col min="15074" max="15074" width="15.33203125" customWidth="1"/>
    <col min="15075" max="15075" width="9.1640625" customWidth="1"/>
    <col min="15076" max="15076" width="12.6640625" customWidth="1"/>
    <col min="15077" max="15078" width="11.1640625" customWidth="1"/>
    <col min="15079" max="15079" width="12.6640625" customWidth="1"/>
    <col min="15080" max="15108" width="9.1640625" customWidth="1"/>
    <col min="15110" max="15110" width="9.5" bestFit="1" customWidth="1"/>
    <col min="15323" max="15323" width="4.6640625" customWidth="1"/>
    <col min="15324" max="15324" width="40.33203125" customWidth="1"/>
    <col min="15325" max="15325" width="7.33203125" bestFit="1" customWidth="1"/>
    <col min="15326" max="15326" width="9.5" bestFit="1" customWidth="1"/>
    <col min="15327" max="15327" width="13" customWidth="1"/>
    <col min="15328" max="15328" width="14.5" bestFit="1" customWidth="1"/>
    <col min="15329" max="15329" width="9.1640625" customWidth="1"/>
    <col min="15330" max="15330" width="15.33203125" customWidth="1"/>
    <col min="15331" max="15331" width="9.1640625" customWidth="1"/>
    <col min="15332" max="15332" width="12.6640625" customWidth="1"/>
    <col min="15333" max="15334" width="11.1640625" customWidth="1"/>
    <col min="15335" max="15335" width="12.6640625" customWidth="1"/>
    <col min="15336" max="15364" width="9.1640625" customWidth="1"/>
    <col min="15366" max="15366" width="9.5" bestFit="1" customWidth="1"/>
    <col min="15579" max="15579" width="4.6640625" customWidth="1"/>
    <col min="15580" max="15580" width="40.33203125" customWidth="1"/>
    <col min="15581" max="15581" width="7.33203125" bestFit="1" customWidth="1"/>
    <col min="15582" max="15582" width="9.5" bestFit="1" customWidth="1"/>
    <col min="15583" max="15583" width="13" customWidth="1"/>
    <col min="15584" max="15584" width="14.5" bestFit="1" customWidth="1"/>
    <col min="15585" max="15585" width="9.1640625" customWidth="1"/>
    <col min="15586" max="15586" width="15.33203125" customWidth="1"/>
    <col min="15587" max="15587" width="9.1640625" customWidth="1"/>
    <col min="15588" max="15588" width="12.6640625" customWidth="1"/>
    <col min="15589" max="15590" width="11.1640625" customWidth="1"/>
    <col min="15591" max="15591" width="12.6640625" customWidth="1"/>
    <col min="15592" max="15620" width="9.1640625" customWidth="1"/>
    <col min="15622" max="15622" width="9.5" bestFit="1" customWidth="1"/>
    <col min="15835" max="15835" width="4.6640625" customWidth="1"/>
    <col min="15836" max="15836" width="40.33203125" customWidth="1"/>
    <col min="15837" max="15837" width="7.33203125" bestFit="1" customWidth="1"/>
    <col min="15838" max="15838" width="9.5" bestFit="1" customWidth="1"/>
    <col min="15839" max="15839" width="13" customWidth="1"/>
    <col min="15840" max="15840" width="14.5" bestFit="1" customWidth="1"/>
    <col min="15841" max="15841" width="9.1640625" customWidth="1"/>
    <col min="15842" max="15842" width="15.33203125" customWidth="1"/>
    <col min="15843" max="15843" width="9.1640625" customWidth="1"/>
    <col min="15844" max="15844" width="12.6640625" customWidth="1"/>
    <col min="15845" max="15846" width="11.1640625" customWidth="1"/>
    <col min="15847" max="15847" width="12.6640625" customWidth="1"/>
    <col min="15848" max="15876" width="9.1640625" customWidth="1"/>
    <col min="15878" max="15878" width="9.5" bestFit="1" customWidth="1"/>
    <col min="16091" max="16091" width="4.6640625" customWidth="1"/>
    <col min="16092" max="16092" width="40.33203125" customWidth="1"/>
    <col min="16093" max="16093" width="7.33203125" bestFit="1" customWidth="1"/>
    <col min="16094" max="16094" width="9.5" bestFit="1" customWidth="1"/>
    <col min="16095" max="16095" width="13" customWidth="1"/>
    <col min="16096" max="16096" width="14.5" bestFit="1" customWidth="1"/>
    <col min="16097" max="16097" width="9.1640625" customWidth="1"/>
    <col min="16098" max="16098" width="15.33203125" customWidth="1"/>
    <col min="16099" max="16099" width="9.1640625" customWidth="1"/>
    <col min="16100" max="16100" width="12.6640625" customWidth="1"/>
    <col min="16101" max="16102" width="11.1640625" customWidth="1"/>
    <col min="16103" max="16103" width="12.6640625" customWidth="1"/>
    <col min="16104" max="16132" width="9.1640625" customWidth="1"/>
    <col min="16134" max="16134" width="9.5" bestFit="1" customWidth="1"/>
  </cols>
  <sheetData>
    <row r="1" spans="1:8" ht="28">
      <c r="A1" s="15" t="s">
        <v>150</v>
      </c>
      <c r="B1" s="15" t="s">
        <v>151</v>
      </c>
      <c r="C1" s="15" t="s">
        <v>152</v>
      </c>
      <c r="D1" s="15" t="s">
        <v>153</v>
      </c>
      <c r="E1" s="15" t="s">
        <v>292</v>
      </c>
      <c r="F1" s="15" t="s">
        <v>1</v>
      </c>
    </row>
    <row r="2" spans="1:8">
      <c r="A2" s="6"/>
      <c r="B2" s="6"/>
      <c r="C2" s="6"/>
      <c r="D2" s="6"/>
      <c r="E2" s="6"/>
      <c r="F2" s="6"/>
    </row>
    <row r="3" spans="1:8" s="159" customFormat="1" ht="33" customHeight="1">
      <c r="A3" s="6"/>
      <c r="B3" s="505" t="s">
        <v>776</v>
      </c>
      <c r="C3" s="505"/>
      <c r="D3" s="505"/>
      <c r="E3" s="505"/>
      <c r="F3" s="505"/>
      <c r="H3" s="45"/>
    </row>
    <row r="4" spans="1:8" s="159" customFormat="1" ht="15" customHeight="1">
      <c r="A4" s="6"/>
      <c r="B4" s="505" t="s">
        <v>777</v>
      </c>
      <c r="C4" s="505"/>
      <c r="D4" s="505"/>
      <c r="E4" s="505"/>
      <c r="F4" s="505"/>
      <c r="H4" s="45"/>
    </row>
    <row r="5" spans="1:8" s="159" customFormat="1">
      <c r="A5" s="6"/>
      <c r="B5" s="505" t="s">
        <v>778</v>
      </c>
      <c r="C5" s="505"/>
      <c r="D5" s="505"/>
      <c r="E5" s="505"/>
      <c r="F5" s="505"/>
      <c r="H5" s="45"/>
    </row>
    <row r="6" spans="1:8" s="159" customFormat="1">
      <c r="A6" s="6"/>
      <c r="B6" s="505" t="s">
        <v>779</v>
      </c>
      <c r="C6" s="505"/>
      <c r="D6" s="505"/>
      <c r="E6" s="505"/>
      <c r="F6" s="505"/>
      <c r="H6" s="45"/>
    </row>
    <row r="7" spans="1:8" s="159" customFormat="1">
      <c r="A7" s="6"/>
      <c r="B7" s="505" t="s">
        <v>780</v>
      </c>
      <c r="C7" s="505"/>
      <c r="D7" s="505"/>
      <c r="E7" s="505"/>
      <c r="F7" s="505"/>
      <c r="H7" s="45"/>
    </row>
    <row r="8" spans="1:8" s="159" customFormat="1" ht="30" customHeight="1">
      <c r="A8" s="6"/>
      <c r="B8" s="505" t="s">
        <v>781</v>
      </c>
      <c r="C8" s="505"/>
      <c r="D8" s="505"/>
      <c r="E8" s="505"/>
      <c r="F8" s="505"/>
      <c r="H8" s="45"/>
    </row>
    <row r="9" spans="1:8" s="159" customFormat="1" ht="33" customHeight="1">
      <c r="A9" s="6"/>
      <c r="B9" s="505" t="s">
        <v>782</v>
      </c>
      <c r="C9" s="505"/>
      <c r="D9" s="505"/>
      <c r="E9" s="505"/>
      <c r="F9" s="505"/>
      <c r="H9" s="45"/>
    </row>
    <row r="10" spans="1:8" s="159" customFormat="1">
      <c r="A10" s="6"/>
      <c r="B10" s="6"/>
      <c r="C10" s="6"/>
      <c r="D10" s="6"/>
      <c r="E10" s="6"/>
      <c r="F10" s="6"/>
      <c r="H10" s="45"/>
    </row>
    <row r="11" spans="1:8" s="2" customFormat="1" ht="12">
      <c r="A11" s="16" t="s">
        <v>18</v>
      </c>
      <c r="B11" s="499" t="s">
        <v>293</v>
      </c>
      <c r="C11" s="499"/>
      <c r="D11" s="499"/>
      <c r="E11" s="499"/>
      <c r="F11" s="499"/>
      <c r="H11" s="150"/>
    </row>
    <row r="13" spans="1:8">
      <c r="A13" s="17" t="s">
        <v>3</v>
      </c>
      <c r="B13" s="13" t="s">
        <v>210</v>
      </c>
      <c r="C13" s="14"/>
      <c r="D13" s="18"/>
      <c r="E13" s="18"/>
      <c r="F13" s="19"/>
    </row>
    <row r="14" spans="1:8">
      <c r="D14" s="9"/>
      <c r="E14" s="12"/>
      <c r="F14" s="12"/>
    </row>
    <row r="15" spans="1:8" ht="144">
      <c r="A15" s="75" t="s">
        <v>154</v>
      </c>
      <c r="B15" s="20" t="s">
        <v>336</v>
      </c>
      <c r="D15" s="21" t="s">
        <v>155</v>
      </c>
      <c r="E15" s="22"/>
      <c r="F15" s="12"/>
    </row>
    <row r="16" spans="1:8">
      <c r="B16" s="23" t="s">
        <v>679</v>
      </c>
      <c r="C16" s="8" t="s">
        <v>4</v>
      </c>
      <c r="D16" s="77">
        <v>87.4</v>
      </c>
      <c r="E16" s="22"/>
      <c r="F16" s="22" t="str">
        <f>IF(E16="","",D16*E16)</f>
        <v/>
      </c>
    </row>
    <row r="17" spans="1:9">
      <c r="D17" s="9"/>
      <c r="E17" s="22"/>
      <c r="F17" s="12"/>
    </row>
    <row r="18" spans="1:9" ht="338.25" customHeight="1">
      <c r="A18" s="75" t="s">
        <v>156</v>
      </c>
      <c r="B18" s="20" t="s">
        <v>337</v>
      </c>
      <c r="D18" s="9"/>
      <c r="E18" s="22"/>
      <c r="F18" s="12"/>
    </row>
    <row r="19" spans="1:9" ht="25">
      <c r="B19" s="23" t="s">
        <v>294</v>
      </c>
      <c r="C19" s="8" t="s">
        <v>4</v>
      </c>
      <c r="D19" s="77">
        <v>1428.79</v>
      </c>
      <c r="E19" s="22"/>
      <c r="F19" s="22" t="str">
        <f>IF(E19="","",D19*E19)</f>
        <v/>
      </c>
    </row>
    <row r="20" spans="1:9">
      <c r="D20" s="9"/>
      <c r="E20" s="12"/>
      <c r="F20" s="12"/>
    </row>
    <row r="21" spans="1:9" s="5" customFormat="1">
      <c r="A21" s="17"/>
      <c r="B21" s="13" t="s">
        <v>212</v>
      </c>
      <c r="C21" s="24"/>
      <c r="D21" s="24"/>
      <c r="E21" s="25"/>
      <c r="F21" s="26">
        <f>SUM(F15:F20)</f>
        <v>0</v>
      </c>
      <c r="H21" s="45"/>
    </row>
    <row r="22" spans="1:9">
      <c r="D22" s="9"/>
      <c r="E22" s="12"/>
      <c r="F22" s="12"/>
      <c r="I22" s="7"/>
    </row>
    <row r="23" spans="1:9">
      <c r="D23" s="9"/>
      <c r="E23" s="12"/>
      <c r="F23" s="12"/>
      <c r="I23" s="7"/>
    </row>
    <row r="24" spans="1:9">
      <c r="D24" s="9"/>
      <c r="E24" s="12"/>
      <c r="F24" s="12"/>
      <c r="I24" s="7"/>
    </row>
    <row r="25" spans="1:9">
      <c r="D25" s="9"/>
      <c r="E25" s="12"/>
      <c r="F25" s="12"/>
      <c r="I25" s="7"/>
    </row>
    <row r="26" spans="1:9">
      <c r="A26" s="17" t="s">
        <v>5</v>
      </c>
      <c r="B26" s="13" t="s">
        <v>213</v>
      </c>
      <c r="C26" s="14"/>
      <c r="D26" s="24"/>
      <c r="E26" s="18"/>
      <c r="F26" s="19"/>
      <c r="I26" s="7"/>
    </row>
    <row r="27" spans="1:9">
      <c r="D27" s="9"/>
      <c r="E27" s="12"/>
      <c r="F27" s="12"/>
      <c r="I27" s="7"/>
    </row>
    <row r="28" spans="1:9" ht="202.5" customHeight="1">
      <c r="A28" s="75" t="s">
        <v>157</v>
      </c>
      <c r="B28" s="39" t="s">
        <v>650</v>
      </c>
      <c r="C28" s="76"/>
      <c r="D28" s="33"/>
      <c r="E28" s="78"/>
      <c r="F28" s="32"/>
      <c r="I28" s="7"/>
    </row>
    <row r="29" spans="1:9">
      <c r="B29" s="23" t="s">
        <v>192</v>
      </c>
      <c r="C29" s="76" t="s">
        <v>4</v>
      </c>
      <c r="D29" s="77">
        <v>491.22</v>
      </c>
      <c r="E29" s="78"/>
      <c r="F29" s="34" t="str">
        <f>IF(E29="","",D29*E29)</f>
        <v/>
      </c>
      <c r="I29" s="21"/>
    </row>
    <row r="30" spans="1:9">
      <c r="B30" s="183"/>
      <c r="C30" s="76"/>
      <c r="D30" s="33"/>
      <c r="E30" s="78"/>
      <c r="F30" s="78"/>
      <c r="I30" s="21"/>
    </row>
    <row r="31" spans="1:9" ht="177.75" customHeight="1">
      <c r="A31" s="75" t="s">
        <v>158</v>
      </c>
      <c r="B31" s="39" t="s">
        <v>651</v>
      </c>
      <c r="C31" s="76"/>
      <c r="D31" s="33"/>
      <c r="E31" s="78"/>
      <c r="F31" s="78"/>
      <c r="I31" s="21"/>
    </row>
    <row r="32" spans="1:9" ht="15.75" customHeight="1">
      <c r="B32" s="23" t="s">
        <v>193</v>
      </c>
      <c r="C32" s="76" t="s">
        <v>4</v>
      </c>
      <c r="D32" s="33">
        <v>491.22</v>
      </c>
      <c r="E32" s="34"/>
      <c r="F32" s="34" t="str">
        <f>IF(E32="","",D32*E32)</f>
        <v/>
      </c>
      <c r="I32" s="33"/>
    </row>
    <row r="33" spans="1:10">
      <c r="B33" s="23"/>
      <c r="C33" s="76"/>
      <c r="D33" s="33"/>
      <c r="E33" s="34"/>
      <c r="F33" s="34"/>
      <c r="I33" s="33"/>
    </row>
    <row r="34" spans="1:10" ht="84">
      <c r="A34" s="75" t="s">
        <v>196</v>
      </c>
      <c r="B34" s="35" t="s">
        <v>295</v>
      </c>
      <c r="C34" s="76"/>
      <c r="D34" s="77"/>
      <c r="E34" s="78"/>
      <c r="F34" s="78"/>
      <c r="I34" s="9"/>
    </row>
    <row r="35" spans="1:10">
      <c r="B35" s="23" t="s">
        <v>296</v>
      </c>
      <c r="C35" s="76"/>
      <c r="D35" s="77"/>
      <c r="E35" s="78"/>
      <c r="F35" s="34"/>
      <c r="I35" s="9"/>
    </row>
    <row r="36" spans="1:10">
      <c r="B36" s="23"/>
      <c r="C36" s="76"/>
      <c r="D36" s="77"/>
      <c r="E36" s="78"/>
      <c r="F36" s="34"/>
      <c r="I36" s="9"/>
    </row>
    <row r="37" spans="1:10">
      <c r="B37" s="36" t="s">
        <v>297</v>
      </c>
      <c r="C37" s="76"/>
      <c r="D37" s="77"/>
      <c r="E37" s="78"/>
      <c r="F37" s="34"/>
      <c r="I37" s="9"/>
    </row>
    <row r="38" spans="1:10">
      <c r="A38" s="470" t="s">
        <v>954</v>
      </c>
      <c r="B38" s="37" t="s">
        <v>298</v>
      </c>
      <c r="C38" s="187" t="s">
        <v>6</v>
      </c>
      <c r="D38" s="188">
        <v>179.96</v>
      </c>
      <c r="E38" s="189"/>
      <c r="F38" s="43" t="str">
        <f>IF(E38="","",D38*E38)</f>
        <v/>
      </c>
      <c r="I38" s="9"/>
    </row>
    <row r="39" spans="1:10">
      <c r="A39" s="470"/>
      <c r="B39" s="38"/>
      <c r="C39" s="81"/>
      <c r="D39" s="77"/>
      <c r="E39" s="78"/>
      <c r="F39" s="34"/>
      <c r="I39" s="9"/>
    </row>
    <row r="40" spans="1:10">
      <c r="A40" s="470" t="s">
        <v>955</v>
      </c>
      <c r="B40" s="37" t="s">
        <v>299</v>
      </c>
      <c r="C40" s="187" t="s">
        <v>6</v>
      </c>
      <c r="D40" s="188">
        <v>197.66</v>
      </c>
      <c r="E40" s="189"/>
      <c r="F40" s="43" t="str">
        <f>IF(E40="","",D40*E40)</f>
        <v/>
      </c>
      <c r="I40" s="9"/>
    </row>
    <row r="41" spans="1:10">
      <c r="B41" s="183"/>
      <c r="C41" s="76"/>
      <c r="D41" s="77"/>
      <c r="E41" s="78"/>
      <c r="F41" s="78"/>
      <c r="I41" s="9"/>
    </row>
    <row r="42" spans="1:10" ht="40.5" customHeight="1">
      <c r="A42" s="75" t="s">
        <v>300</v>
      </c>
      <c r="B42" s="40" t="s">
        <v>194</v>
      </c>
      <c r="C42" s="81"/>
      <c r="D42" s="77"/>
      <c r="E42" s="78"/>
      <c r="F42" s="78"/>
      <c r="I42" s="7"/>
    </row>
    <row r="43" spans="1:10">
      <c r="A43" s="27"/>
      <c r="B43" s="40"/>
      <c r="C43" s="81"/>
      <c r="D43" s="77"/>
      <c r="E43" s="78"/>
      <c r="F43" s="78"/>
      <c r="I43" s="7"/>
    </row>
    <row r="44" spans="1:10">
      <c r="A44" s="27"/>
      <c r="B44" s="40" t="s">
        <v>956</v>
      </c>
      <c r="C44" s="81"/>
      <c r="D44" s="190"/>
      <c r="E44" s="78"/>
      <c r="F44" s="78"/>
      <c r="I44" s="7"/>
      <c r="J44" s="31"/>
    </row>
    <row r="45" spans="1:10">
      <c r="A45" s="27"/>
      <c r="B45" s="40" t="s">
        <v>957</v>
      </c>
      <c r="C45" s="81"/>
      <c r="D45" s="190"/>
      <c r="E45" s="78"/>
      <c r="F45" s="78"/>
      <c r="I45" s="7"/>
      <c r="J45" s="31"/>
    </row>
    <row r="46" spans="1:10">
      <c r="A46" s="27"/>
      <c r="B46" s="40" t="s">
        <v>958</v>
      </c>
      <c r="C46" s="81"/>
      <c r="D46" s="191"/>
      <c r="E46" s="78"/>
      <c r="F46" s="78"/>
      <c r="I46" s="7"/>
      <c r="J46" s="31"/>
    </row>
    <row r="47" spans="1:10">
      <c r="B47" s="50" t="s">
        <v>195</v>
      </c>
      <c r="C47" s="187" t="s">
        <v>4</v>
      </c>
      <c r="D47" s="190">
        <v>982.43</v>
      </c>
      <c r="E47" s="189"/>
      <c r="F47" s="189">
        <f>E47*D47</f>
        <v>0</v>
      </c>
      <c r="H47" s="152"/>
      <c r="I47" s="9"/>
      <c r="J47" s="31"/>
    </row>
    <row r="48" spans="1:10">
      <c r="D48" s="9"/>
      <c r="E48" s="12"/>
      <c r="F48" s="12"/>
      <c r="I48" s="7"/>
    </row>
    <row r="49" spans="1:11">
      <c r="A49" s="17"/>
      <c r="B49" s="30" t="s">
        <v>215</v>
      </c>
      <c r="C49" s="24"/>
      <c r="D49" s="14"/>
      <c r="E49" s="25"/>
      <c r="F49" s="26">
        <f>SUM(F28:F48)</f>
        <v>0</v>
      </c>
      <c r="I49" s="7"/>
    </row>
    <row r="50" spans="1:11">
      <c r="D50" s="9"/>
      <c r="E50" s="12"/>
      <c r="F50" s="12"/>
      <c r="I50" s="7"/>
    </row>
    <row r="51" spans="1:11">
      <c r="A51" s="17" t="s">
        <v>7</v>
      </c>
      <c r="B51" s="13" t="s">
        <v>31</v>
      </c>
      <c r="C51" s="14"/>
      <c r="D51" s="14"/>
      <c r="E51" s="18"/>
      <c r="F51" s="19"/>
      <c r="I51" s="7"/>
    </row>
    <row r="52" spans="1:11">
      <c r="D52" s="9"/>
      <c r="E52" s="12"/>
      <c r="F52" s="12"/>
      <c r="I52" s="7"/>
    </row>
    <row r="53" spans="1:11" ht="116.25" customHeight="1">
      <c r="A53" s="75" t="s">
        <v>159</v>
      </c>
      <c r="B53" s="39" t="s">
        <v>338</v>
      </c>
      <c r="C53" s="76"/>
      <c r="D53" s="77"/>
      <c r="E53" s="34"/>
      <c r="F53" s="78"/>
      <c r="I53" s="7"/>
    </row>
    <row r="54" spans="1:11">
      <c r="B54" s="23" t="s">
        <v>197</v>
      </c>
      <c r="C54" s="76" t="s">
        <v>4</v>
      </c>
      <c r="D54" s="190">
        <v>491.22</v>
      </c>
      <c r="E54" s="34"/>
      <c r="F54" s="34" t="str">
        <f>IF(E54="","",D54*E54)</f>
        <v/>
      </c>
      <c r="I54" s="9"/>
      <c r="J54" s="31"/>
    </row>
    <row r="55" spans="1:11">
      <c r="B55" s="183"/>
      <c r="C55" s="76"/>
      <c r="D55" s="77"/>
      <c r="E55" s="78"/>
      <c r="F55" s="78"/>
      <c r="I55" s="7"/>
    </row>
    <row r="56" spans="1:11" ht="156">
      <c r="A56" s="75" t="s">
        <v>216</v>
      </c>
      <c r="B56" s="40" t="s">
        <v>339</v>
      </c>
      <c r="C56" s="76"/>
      <c r="D56" s="77"/>
      <c r="E56" s="34"/>
      <c r="F56" s="78"/>
      <c r="I56" s="7"/>
    </row>
    <row r="57" spans="1:11" ht="15" customHeight="1">
      <c r="B57" s="23" t="s">
        <v>301</v>
      </c>
      <c r="C57" s="76" t="s">
        <v>4</v>
      </c>
      <c r="D57" s="190">
        <v>491.22</v>
      </c>
      <c r="E57" s="78"/>
      <c r="F57" s="34" t="str">
        <f>IF(E57="","",D57*E57)</f>
        <v/>
      </c>
      <c r="I57" s="9"/>
    </row>
    <row r="58" spans="1:11">
      <c r="B58" s="23"/>
      <c r="D58" s="9"/>
      <c r="E58" s="12"/>
      <c r="F58" s="22"/>
    </row>
    <row r="59" spans="1:11" ht="15" customHeight="1">
      <c r="A59" s="17"/>
      <c r="B59" s="13" t="s">
        <v>217</v>
      </c>
      <c r="C59" s="24"/>
      <c r="D59" s="14"/>
      <c r="E59" s="25"/>
      <c r="F59" s="26">
        <f>SUM(F53:F58)</f>
        <v>0</v>
      </c>
    </row>
    <row r="60" spans="1:11">
      <c r="D60" s="9"/>
      <c r="E60" s="12"/>
      <c r="F60" s="12"/>
    </row>
    <row r="61" spans="1:11">
      <c r="A61" s="17" t="s">
        <v>8</v>
      </c>
      <c r="B61" s="13" t="s">
        <v>37</v>
      </c>
      <c r="C61" s="14"/>
      <c r="D61" s="41"/>
      <c r="E61" s="18"/>
      <c r="F61" s="19"/>
    </row>
    <row r="62" spans="1:11">
      <c r="D62" s="9"/>
      <c r="E62" s="12"/>
      <c r="F62" s="12"/>
    </row>
    <row r="63" spans="1:11" ht="352.5" customHeight="1">
      <c r="A63" s="75" t="s">
        <v>160</v>
      </c>
      <c r="B63" s="180" t="s">
        <v>654</v>
      </c>
      <c r="C63" s="183"/>
      <c r="D63" s="77"/>
      <c r="E63" s="78"/>
      <c r="F63" s="78"/>
      <c r="H63" s="155"/>
      <c r="I63" s="137"/>
      <c r="J63" s="137"/>
      <c r="K63" s="137"/>
    </row>
    <row r="64" spans="1:11" ht="151.5" customHeight="1">
      <c r="B64" s="40" t="s">
        <v>680</v>
      </c>
      <c r="C64" s="76"/>
      <c r="D64" s="77"/>
      <c r="E64" s="78"/>
      <c r="F64" s="78"/>
    </row>
    <row r="65" spans="1:18" ht="48">
      <c r="B65" s="40" t="s">
        <v>658</v>
      </c>
      <c r="C65" s="76"/>
      <c r="D65" s="77"/>
      <c r="E65" s="78"/>
      <c r="F65" s="78"/>
    </row>
    <row r="66" spans="1:18">
      <c r="B66" s="40" t="s">
        <v>959</v>
      </c>
      <c r="C66" s="76"/>
      <c r="D66" s="77"/>
      <c r="E66" s="78"/>
      <c r="F66" s="78"/>
    </row>
    <row r="67" spans="1:18">
      <c r="B67" s="40" t="s">
        <v>960</v>
      </c>
      <c r="C67" s="76"/>
      <c r="D67" s="77"/>
      <c r="E67" s="78"/>
      <c r="F67" s="78"/>
    </row>
    <row r="68" spans="1:18">
      <c r="B68" s="40" t="s">
        <v>961</v>
      </c>
      <c r="C68" s="76"/>
      <c r="D68" s="77"/>
      <c r="E68" s="78"/>
      <c r="F68" s="78"/>
    </row>
    <row r="69" spans="1:18">
      <c r="B69" s="40" t="s">
        <v>962</v>
      </c>
      <c r="C69" s="76"/>
      <c r="D69" s="77"/>
      <c r="E69" s="78"/>
      <c r="F69" s="78"/>
      <c r="I69" s="31"/>
    </row>
    <row r="70" spans="1:18">
      <c r="B70" s="40"/>
      <c r="C70" s="76"/>
      <c r="D70" s="192"/>
      <c r="E70" s="78"/>
      <c r="F70" s="78"/>
    </row>
    <row r="71" spans="1:18">
      <c r="B71" s="42" t="s">
        <v>198</v>
      </c>
      <c r="C71" s="193" t="s">
        <v>4</v>
      </c>
      <c r="D71" s="190">
        <v>856.16</v>
      </c>
      <c r="E71" s="43"/>
      <c r="F71" s="43" t="str">
        <f>IF(E71="","",D71*E71)</f>
        <v/>
      </c>
      <c r="H71" s="152"/>
      <c r="J71" s="31"/>
      <c r="O71" s="31"/>
      <c r="R71" s="31"/>
    </row>
    <row r="72" spans="1:18">
      <c r="B72" s="23"/>
      <c r="C72" s="76"/>
      <c r="D72" s="190"/>
      <c r="E72" s="34"/>
      <c r="F72" s="34"/>
      <c r="H72" s="152"/>
      <c r="O72" s="31"/>
      <c r="R72" s="31"/>
    </row>
    <row r="73" spans="1:18" ht="192">
      <c r="A73" s="75" t="s">
        <v>161</v>
      </c>
      <c r="B73" s="40" t="s">
        <v>305</v>
      </c>
      <c r="C73" s="76"/>
      <c r="D73" s="77"/>
      <c r="E73" s="78"/>
      <c r="F73" s="78"/>
    </row>
    <row r="74" spans="1:18">
      <c r="A74" s="27"/>
      <c r="B74" s="40" t="s">
        <v>963</v>
      </c>
      <c r="C74" s="76"/>
      <c r="D74" s="77"/>
      <c r="E74" s="78"/>
      <c r="F74" s="78"/>
    </row>
    <row r="75" spans="1:18">
      <c r="A75" s="27"/>
      <c r="B75" s="40" t="s">
        <v>964</v>
      </c>
      <c r="C75" s="76"/>
      <c r="D75" s="77"/>
      <c r="E75" s="78"/>
      <c r="F75" s="78"/>
    </row>
    <row r="76" spans="1:18">
      <c r="A76" s="27"/>
      <c r="B76" s="40" t="s">
        <v>965</v>
      </c>
      <c r="C76" s="76"/>
      <c r="D76" s="77"/>
      <c r="E76" s="78"/>
      <c r="F76" s="78"/>
    </row>
    <row r="77" spans="1:18">
      <c r="A77" s="27"/>
      <c r="B77" s="40" t="s">
        <v>966</v>
      </c>
      <c r="C77" s="76"/>
      <c r="D77" s="77"/>
      <c r="E77" s="78"/>
      <c r="F77" s="78"/>
    </row>
    <row r="78" spans="1:18">
      <c r="A78" s="27"/>
      <c r="B78" s="40"/>
      <c r="C78" s="76"/>
      <c r="D78" s="192"/>
      <c r="E78" s="78"/>
      <c r="F78" s="78"/>
    </row>
    <row r="79" spans="1:18" ht="15" customHeight="1">
      <c r="B79" s="42" t="s">
        <v>302</v>
      </c>
      <c r="C79" s="193" t="s">
        <v>4</v>
      </c>
      <c r="D79" s="190">
        <v>82.9</v>
      </c>
      <c r="E79" s="189"/>
      <c r="F79" s="43" t="str">
        <f>IF(E79="","",D79*E79)</f>
        <v/>
      </c>
      <c r="H79" s="152"/>
      <c r="J79" s="31"/>
    </row>
    <row r="80" spans="1:18" ht="15" customHeight="1">
      <c r="B80" s="23"/>
      <c r="C80" s="76"/>
      <c r="D80" s="190"/>
      <c r="E80" s="78"/>
      <c r="F80" s="34"/>
      <c r="H80" s="46"/>
    </row>
    <row r="81" spans="1:10" ht="24">
      <c r="A81" s="27"/>
      <c r="B81" s="40" t="s">
        <v>659</v>
      </c>
      <c r="C81" s="76"/>
      <c r="D81" s="77"/>
      <c r="E81" s="78"/>
      <c r="F81" s="34"/>
    </row>
    <row r="82" spans="1:10" ht="25">
      <c r="B82" s="23" t="s">
        <v>655</v>
      </c>
      <c r="C82" s="76" t="s">
        <v>4</v>
      </c>
      <c r="D82" s="33">
        <v>10.83</v>
      </c>
      <c r="E82" s="78"/>
      <c r="F82" s="34" t="str">
        <f>IF(E82="","",D82*E82)</f>
        <v/>
      </c>
    </row>
    <row r="83" spans="1:10" ht="15" customHeight="1">
      <c r="B83" s="40"/>
      <c r="C83" s="76"/>
      <c r="D83" s="33"/>
      <c r="E83" s="78"/>
      <c r="F83" s="34"/>
    </row>
    <row r="84" spans="1:10" ht="156.75" customHeight="1">
      <c r="A84" s="75" t="s">
        <v>218</v>
      </c>
      <c r="B84" s="40" t="s">
        <v>1000</v>
      </c>
      <c r="C84" s="76"/>
      <c r="D84" s="77"/>
      <c r="E84" s="78"/>
      <c r="F84" s="78"/>
    </row>
    <row r="85" spans="1:10">
      <c r="A85" s="27"/>
      <c r="B85" s="40" t="s">
        <v>967</v>
      </c>
      <c r="C85" s="76"/>
      <c r="D85" s="77"/>
      <c r="E85" s="78"/>
      <c r="F85" s="78"/>
    </row>
    <row r="86" spans="1:10">
      <c r="A86" s="27"/>
      <c r="B86" s="40" t="s">
        <v>968</v>
      </c>
      <c r="C86" s="76"/>
      <c r="D86" s="77"/>
      <c r="E86" s="78"/>
      <c r="F86" s="78"/>
    </row>
    <row r="87" spans="1:10">
      <c r="A87" s="27"/>
      <c r="B87" s="40" t="s">
        <v>969</v>
      </c>
      <c r="C87" s="76"/>
      <c r="D87" s="77"/>
      <c r="E87" s="78"/>
      <c r="F87" s="78"/>
    </row>
    <row r="88" spans="1:10">
      <c r="A88" s="27"/>
      <c r="B88" s="40" t="s">
        <v>970</v>
      </c>
      <c r="C88" s="76"/>
      <c r="D88" s="77"/>
      <c r="E88" s="78"/>
      <c r="F88" s="78"/>
    </row>
    <row r="89" spans="1:10">
      <c r="A89" s="27"/>
      <c r="B89" s="40"/>
      <c r="C89" s="76"/>
      <c r="D89" s="192"/>
      <c r="E89" s="78"/>
      <c r="F89" s="78"/>
    </row>
    <row r="90" spans="1:10" ht="15" customHeight="1">
      <c r="B90" s="42" t="s">
        <v>303</v>
      </c>
      <c r="C90" s="193" t="s">
        <v>4</v>
      </c>
      <c r="D90" s="190">
        <v>43.37</v>
      </c>
      <c r="E90" s="189"/>
      <c r="F90" s="43" t="str">
        <f>IF(E90="","",D90*E90)</f>
        <v/>
      </c>
      <c r="H90" s="46"/>
      <c r="J90" s="31"/>
    </row>
    <row r="91" spans="1:10" ht="15" customHeight="1">
      <c r="D91" s="9"/>
      <c r="E91" s="12"/>
      <c r="F91" s="12"/>
    </row>
    <row r="92" spans="1:10" ht="15" customHeight="1">
      <c r="A92" s="17"/>
      <c r="B92" s="13" t="s">
        <v>162</v>
      </c>
      <c r="C92" s="24"/>
      <c r="D92" s="25"/>
      <c r="E92" s="25"/>
      <c r="F92" s="26">
        <f>SUM(F63:F91)</f>
        <v>0</v>
      </c>
    </row>
    <row r="93" spans="1:10">
      <c r="D93" s="9"/>
      <c r="E93" s="12"/>
      <c r="F93" s="12"/>
    </row>
    <row r="94" spans="1:10">
      <c r="A94" s="17" t="s">
        <v>9</v>
      </c>
      <c r="B94" s="13" t="s">
        <v>39</v>
      </c>
      <c r="C94" s="14"/>
      <c r="D94" s="25"/>
      <c r="E94" s="18"/>
      <c r="F94" s="19"/>
    </row>
    <row r="95" spans="1:10">
      <c r="D95" s="9"/>
      <c r="E95" s="12"/>
      <c r="F95" s="12"/>
    </row>
    <row r="96" spans="1:10" ht="88.5" customHeight="1">
      <c r="A96" s="27" t="s">
        <v>163</v>
      </c>
      <c r="B96" s="40" t="s">
        <v>681</v>
      </c>
      <c r="C96" s="76"/>
      <c r="D96" s="33"/>
      <c r="E96" s="34"/>
      <c r="F96" s="78"/>
    </row>
    <row r="97" spans="1:11">
      <c r="B97" s="40" t="s">
        <v>304</v>
      </c>
      <c r="C97" s="76" t="s">
        <v>6</v>
      </c>
      <c r="D97" s="33">
        <v>190.11</v>
      </c>
      <c r="E97" s="34"/>
      <c r="F97" s="34" t="str">
        <f>IF(E97="","",D97*E97)</f>
        <v/>
      </c>
      <c r="I97" s="47"/>
    </row>
    <row r="98" spans="1:11">
      <c r="B98" s="40"/>
      <c r="C98" s="76"/>
      <c r="D98" s="33"/>
      <c r="E98" s="34"/>
      <c r="F98" s="34"/>
      <c r="I98" s="7"/>
    </row>
    <row r="99" spans="1:11" ht="165" customHeight="1">
      <c r="A99" s="27" t="s">
        <v>164</v>
      </c>
      <c r="B99" s="40" t="s">
        <v>340</v>
      </c>
      <c r="C99" s="76"/>
      <c r="D99" s="33"/>
      <c r="E99" s="34"/>
      <c r="F99" s="34"/>
      <c r="I99" s="7"/>
    </row>
    <row r="100" spans="1:11">
      <c r="B100" s="40" t="s">
        <v>165</v>
      </c>
      <c r="C100" s="81" t="s">
        <v>6</v>
      </c>
      <c r="D100" s="33">
        <v>26</v>
      </c>
      <c r="E100" s="34"/>
      <c r="F100" s="34" t="str">
        <f>IF(E100="","",D100*E100)</f>
        <v/>
      </c>
      <c r="I100" s="7"/>
    </row>
    <row r="101" spans="1:11">
      <c r="B101" s="40"/>
      <c r="C101" s="81"/>
      <c r="D101" s="33"/>
      <c r="E101" s="34"/>
      <c r="F101" s="34"/>
      <c r="I101" s="7"/>
    </row>
    <row r="102" spans="1:11" ht="24">
      <c r="A102" s="27" t="s">
        <v>166</v>
      </c>
      <c r="B102" s="40" t="s">
        <v>341</v>
      </c>
      <c r="C102" s="81" t="s">
        <v>6</v>
      </c>
      <c r="D102" s="33">
        <v>79.64</v>
      </c>
      <c r="E102" s="34"/>
      <c r="F102" s="34" t="str">
        <f>IF(E102="","",D102*E102)</f>
        <v/>
      </c>
      <c r="I102" s="7"/>
    </row>
    <row r="103" spans="1:11" s="182" customFormat="1">
      <c r="A103" s="10"/>
      <c r="B103" s="40"/>
      <c r="C103" s="81"/>
      <c r="D103" s="33"/>
      <c r="E103" s="34"/>
      <c r="F103" s="34"/>
      <c r="H103" s="45"/>
      <c r="I103" s="7"/>
    </row>
    <row r="104" spans="1:11" s="182" customFormat="1">
      <c r="A104" s="10"/>
      <c r="B104" s="40"/>
      <c r="C104" s="81"/>
      <c r="D104" s="33"/>
      <c r="E104" s="34"/>
      <c r="F104" s="34"/>
      <c r="H104" s="45"/>
      <c r="I104" s="7"/>
    </row>
    <row r="105" spans="1:11">
      <c r="B105" s="40"/>
      <c r="C105" s="81"/>
      <c r="D105" s="33"/>
      <c r="E105" s="34"/>
      <c r="F105" s="34"/>
      <c r="I105" s="7"/>
    </row>
    <row r="106" spans="1:11" s="49" customFormat="1" ht="24">
      <c r="A106" s="27" t="s">
        <v>342</v>
      </c>
      <c r="B106" s="40" t="s">
        <v>682</v>
      </c>
      <c r="C106" s="81"/>
      <c r="D106" s="33"/>
      <c r="E106" s="34"/>
      <c r="F106" s="34"/>
      <c r="H106" s="45"/>
      <c r="I106" s="44"/>
    </row>
    <row r="107" spans="1:11" s="49" customFormat="1">
      <c r="A107" s="48"/>
      <c r="B107" s="40" t="s">
        <v>971</v>
      </c>
      <c r="C107" s="81"/>
      <c r="D107" s="33"/>
      <c r="E107" s="34"/>
      <c r="F107" s="34"/>
      <c r="H107" s="45"/>
      <c r="I107" s="44"/>
    </row>
    <row r="108" spans="1:11" s="49" customFormat="1">
      <c r="A108" s="48"/>
      <c r="B108" s="40" t="s">
        <v>972</v>
      </c>
      <c r="C108" s="81"/>
      <c r="D108" s="33"/>
      <c r="E108" s="34"/>
      <c r="F108" s="34"/>
      <c r="H108" s="45"/>
      <c r="I108" s="44"/>
    </row>
    <row r="109" spans="1:11" s="49" customFormat="1">
      <c r="A109" s="48"/>
      <c r="B109" s="40" t="s">
        <v>973</v>
      </c>
      <c r="C109" s="81"/>
      <c r="D109" s="33"/>
      <c r="E109" s="34"/>
      <c r="F109" s="34"/>
      <c r="H109" s="45"/>
      <c r="I109" s="44"/>
    </row>
    <row r="110" spans="1:11" s="49" customFormat="1">
      <c r="A110" s="48"/>
      <c r="B110" s="40" t="s">
        <v>974</v>
      </c>
      <c r="C110" s="81"/>
      <c r="D110" s="194"/>
      <c r="E110" s="34"/>
      <c r="F110" s="34"/>
      <c r="H110" s="45"/>
      <c r="I110" s="44"/>
    </row>
    <row r="111" spans="1:11" s="49" customFormat="1">
      <c r="A111" s="48"/>
      <c r="B111" s="50" t="s">
        <v>343</v>
      </c>
      <c r="C111" s="187" t="s">
        <v>6</v>
      </c>
      <c r="D111" s="195">
        <v>85.96</v>
      </c>
      <c r="E111" s="43"/>
      <c r="F111" s="43" t="str">
        <f>IF(E111="","",D111*E111)</f>
        <v/>
      </c>
      <c r="H111" s="45"/>
      <c r="I111" s="44"/>
      <c r="K111" s="186"/>
    </row>
    <row r="112" spans="1:11">
      <c r="D112" s="21"/>
      <c r="E112" s="22"/>
      <c r="F112" s="12"/>
    </row>
    <row r="113" spans="1:11">
      <c r="A113" s="17"/>
      <c r="B113" s="13" t="s">
        <v>224</v>
      </c>
      <c r="C113" s="24"/>
      <c r="D113" s="25"/>
      <c r="E113" s="25"/>
      <c r="F113" s="26">
        <f>SUM(F96:F112)</f>
        <v>0</v>
      </c>
    </row>
    <row r="114" spans="1:11" s="182" customFormat="1">
      <c r="A114" s="196"/>
      <c r="B114" s="197"/>
      <c r="C114" s="198"/>
      <c r="D114" s="199"/>
      <c r="E114" s="199"/>
      <c r="F114" s="199"/>
      <c r="H114" s="45"/>
    </row>
    <row r="115" spans="1:11" s="182" customFormat="1">
      <c r="A115" s="196"/>
      <c r="B115" s="197"/>
      <c r="C115" s="198"/>
      <c r="D115" s="199"/>
      <c r="E115" s="199"/>
      <c r="F115" s="199"/>
      <c r="H115" s="45"/>
    </row>
    <row r="116" spans="1:11" ht="15" thickBot="1">
      <c r="B116" s="40"/>
      <c r="D116" s="21"/>
      <c r="E116" s="22"/>
      <c r="F116" s="12"/>
    </row>
    <row r="117" spans="1:11" ht="15" thickBot="1">
      <c r="A117" s="55"/>
      <c r="B117" s="56" t="s">
        <v>0</v>
      </c>
      <c r="C117" s="57"/>
      <c r="D117" s="58"/>
      <c r="E117" s="57"/>
      <c r="F117" s="59"/>
    </row>
    <row r="118" spans="1:11" ht="15" thickBot="1">
      <c r="A118" s="60"/>
      <c r="B118" s="52"/>
      <c r="D118" s="54"/>
    </row>
    <row r="119" spans="1:11">
      <c r="A119" s="61" t="s">
        <v>18</v>
      </c>
      <c r="B119" s="500" t="s">
        <v>293</v>
      </c>
      <c r="C119" s="501"/>
      <c r="D119" s="501"/>
      <c r="E119" s="501"/>
      <c r="F119" s="502"/>
      <c r="H119" s="153"/>
      <c r="J119" s="62"/>
      <c r="K119" s="62"/>
    </row>
    <row r="120" spans="1:11">
      <c r="A120" s="63"/>
      <c r="F120" s="64"/>
      <c r="K120" s="62"/>
    </row>
    <row r="121" spans="1:11">
      <c r="A121" s="117" t="s">
        <v>3</v>
      </c>
      <c r="B121" s="118" t="s">
        <v>210</v>
      </c>
      <c r="C121" s="119"/>
      <c r="D121" s="119"/>
      <c r="E121" s="119"/>
      <c r="F121" s="120">
        <f>F21</f>
        <v>0</v>
      </c>
      <c r="H121" s="154"/>
      <c r="J121" s="67"/>
      <c r="K121" s="62"/>
    </row>
    <row r="122" spans="1:11">
      <c r="A122" s="121"/>
      <c r="B122" s="122"/>
      <c r="C122" s="123"/>
      <c r="D122" s="123"/>
      <c r="E122" s="123"/>
      <c r="F122" s="124"/>
      <c r="H122" s="154"/>
      <c r="K122" s="62"/>
    </row>
    <row r="123" spans="1:11">
      <c r="A123" s="117" t="s">
        <v>5</v>
      </c>
      <c r="B123" s="118" t="s">
        <v>213</v>
      </c>
      <c r="C123" s="119"/>
      <c r="D123" s="119"/>
      <c r="E123" s="119"/>
      <c r="F123" s="120">
        <f>F49</f>
        <v>0</v>
      </c>
      <c r="H123" s="154"/>
      <c r="J123" s="67"/>
      <c r="K123" s="62"/>
    </row>
    <row r="124" spans="1:11">
      <c r="A124" s="125"/>
      <c r="B124" s="122"/>
      <c r="C124" s="123"/>
      <c r="D124" s="123"/>
      <c r="E124" s="123"/>
      <c r="F124" s="126"/>
      <c r="H124" s="154"/>
      <c r="K124" s="62"/>
    </row>
    <row r="125" spans="1:11">
      <c r="A125" s="117" t="s">
        <v>7</v>
      </c>
      <c r="B125" s="118" t="s">
        <v>31</v>
      </c>
      <c r="C125" s="127"/>
      <c r="D125" s="127"/>
      <c r="E125" s="127"/>
      <c r="F125" s="120">
        <f>F59</f>
        <v>0</v>
      </c>
      <c r="H125" s="154"/>
      <c r="J125" s="67"/>
      <c r="K125" s="62"/>
    </row>
    <row r="126" spans="1:11">
      <c r="A126" s="125"/>
      <c r="B126" s="122"/>
      <c r="C126" s="123"/>
      <c r="D126" s="123"/>
      <c r="E126" s="123"/>
      <c r="F126" s="126"/>
      <c r="H126" s="154"/>
      <c r="K126" s="62"/>
    </row>
    <row r="127" spans="1:11">
      <c r="A127" s="117" t="s">
        <v>8</v>
      </c>
      <c r="B127" s="118" t="s">
        <v>37</v>
      </c>
      <c r="C127" s="127"/>
      <c r="D127" s="127"/>
      <c r="E127" s="127"/>
      <c r="F127" s="120">
        <f>F92</f>
        <v>0</v>
      </c>
      <c r="H127" s="154"/>
      <c r="J127" s="67"/>
      <c r="K127" s="62"/>
    </row>
    <row r="128" spans="1:11">
      <c r="A128" s="125"/>
      <c r="B128" s="122"/>
      <c r="C128" s="123"/>
      <c r="D128" s="123"/>
      <c r="E128" s="123"/>
      <c r="F128" s="126"/>
      <c r="H128" s="154"/>
      <c r="K128" s="62"/>
    </row>
    <row r="129" spans="1:11">
      <c r="A129" s="117" t="s">
        <v>9</v>
      </c>
      <c r="B129" s="118" t="s">
        <v>39</v>
      </c>
      <c r="C129" s="127"/>
      <c r="D129" s="127"/>
      <c r="E129" s="127"/>
      <c r="F129" s="120">
        <f>F113</f>
        <v>0</v>
      </c>
      <c r="H129" s="154"/>
      <c r="J129" s="67"/>
      <c r="K129" s="62"/>
    </row>
    <row r="130" spans="1:11" ht="15" thickBot="1">
      <c r="A130" s="125"/>
      <c r="B130" s="122"/>
      <c r="C130" s="123"/>
      <c r="D130" s="123"/>
      <c r="E130" s="123"/>
      <c r="F130" s="126"/>
      <c r="H130" s="154"/>
      <c r="K130" s="62"/>
    </row>
    <row r="131" spans="1:11" ht="13.5" customHeight="1" thickBot="1">
      <c r="A131" s="503" t="s">
        <v>490</v>
      </c>
      <c r="B131" s="504"/>
      <c r="C131" s="504"/>
      <c r="D131" s="504"/>
      <c r="E131" s="504"/>
      <c r="F131" s="74">
        <f>SUM(F121:F130)</f>
        <v>0</v>
      </c>
      <c r="H131" s="154"/>
      <c r="J131" s="67"/>
      <c r="K131" s="62"/>
    </row>
    <row r="132" spans="1:11">
      <c r="A132" s="51"/>
      <c r="B132" s="52"/>
      <c r="C132" s="53"/>
      <c r="D132" s="54"/>
      <c r="E132" s="53"/>
      <c r="F132" s="54"/>
    </row>
    <row r="133" spans="1:11">
      <c r="A133" s="84"/>
      <c r="E133" s="85"/>
    </row>
    <row r="134" spans="1:11">
      <c r="E134" s="85"/>
    </row>
    <row r="135" spans="1:11">
      <c r="A135" s="84"/>
      <c r="C135" s="2"/>
      <c r="D135" s="86"/>
      <c r="E135" s="7"/>
      <c r="F135" s="4"/>
    </row>
  </sheetData>
  <mergeCells count="10">
    <mergeCell ref="B11:F11"/>
    <mergeCell ref="B119:F119"/>
    <mergeCell ref="A131:E131"/>
    <mergeCell ref="B3:F3"/>
    <mergeCell ref="B4:F4"/>
    <mergeCell ref="B5:F5"/>
    <mergeCell ref="B6:F6"/>
    <mergeCell ref="B7:F7"/>
    <mergeCell ref="B8:F8"/>
    <mergeCell ref="B9:F9"/>
  </mergeCells>
  <pageMargins left="0.70866141732283472" right="0.59055118110236227" top="0.74803149606299213" bottom="0.74803149606299213" header="0.31496062992125984" footer="0.31496062992125984"/>
  <pageSetup paperSize="9" firstPageNumber="15"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topLeftCell="A64" workbookViewId="0">
      <selection activeCell="E62" sqref="E62"/>
    </sheetView>
  </sheetViews>
  <sheetFormatPr baseColWidth="10" defaultColWidth="8.83203125" defaultRowHeight="14" x14ac:dyDescent="0"/>
  <cols>
    <col min="1" max="1" width="4.6640625" style="79" customWidth="1"/>
    <col min="2" max="2" width="40.33203125" customWidth="1"/>
    <col min="3" max="3" width="6.6640625" customWidth="1"/>
    <col min="4" max="4" width="8.6640625" customWidth="1"/>
    <col min="5" max="5" width="12.5" customWidth="1"/>
    <col min="6" max="6" width="14.1640625" customWidth="1"/>
    <col min="8" max="8" width="16.6640625" style="45" bestFit="1" customWidth="1"/>
    <col min="9" max="9" width="11.83203125" bestFit="1" customWidth="1"/>
    <col min="10" max="10" width="13.5" bestFit="1" customWidth="1"/>
  </cols>
  <sheetData>
    <row r="1" spans="1:9" ht="28">
      <c r="A1" s="15" t="s">
        <v>150</v>
      </c>
      <c r="B1" s="15" t="s">
        <v>151</v>
      </c>
      <c r="C1" s="15" t="s">
        <v>152</v>
      </c>
      <c r="D1" s="15" t="s">
        <v>153</v>
      </c>
      <c r="E1" s="15" t="s">
        <v>292</v>
      </c>
      <c r="F1" s="15" t="s">
        <v>1</v>
      </c>
    </row>
    <row r="2" spans="1:9" ht="15" thickBot="1">
      <c r="A2" s="128"/>
      <c r="B2" s="128"/>
      <c r="C2" s="128"/>
      <c r="D2" s="128"/>
      <c r="E2" s="128"/>
      <c r="F2" s="128"/>
    </row>
    <row r="3" spans="1:9" ht="30" customHeight="1" thickBot="1">
      <c r="A3" s="87" t="s">
        <v>189</v>
      </c>
      <c r="B3" s="506" t="s">
        <v>405</v>
      </c>
      <c r="C3" s="504"/>
      <c r="D3" s="504"/>
      <c r="E3" s="504"/>
      <c r="F3" s="507"/>
    </row>
    <row r="4" spans="1:9">
      <c r="A4" s="75"/>
      <c r="B4" s="11"/>
      <c r="C4" s="8"/>
      <c r="D4" s="8"/>
      <c r="E4" s="8"/>
      <c r="F4" s="8"/>
    </row>
    <row r="5" spans="1:9">
      <c r="A5" s="17" t="s">
        <v>3</v>
      </c>
      <c r="B5" s="13" t="s">
        <v>210</v>
      </c>
      <c r="C5" s="14"/>
      <c r="D5" s="24"/>
      <c r="E5" s="18"/>
      <c r="F5" s="19"/>
    </row>
    <row r="6" spans="1:9">
      <c r="A6" s="75"/>
      <c r="B6" s="11"/>
      <c r="C6" s="8"/>
      <c r="D6" s="8"/>
      <c r="E6" s="8"/>
      <c r="F6" s="8"/>
    </row>
    <row r="7" spans="1:9" ht="36">
      <c r="A7" s="82" t="s">
        <v>154</v>
      </c>
      <c r="B7" s="28" t="s">
        <v>211</v>
      </c>
      <c r="C7" s="8"/>
      <c r="D7" s="8"/>
      <c r="E7" s="8"/>
      <c r="F7" s="8"/>
    </row>
    <row r="8" spans="1:9">
      <c r="A8" s="75"/>
      <c r="B8" s="11"/>
      <c r="C8" s="8"/>
      <c r="D8" s="8"/>
      <c r="E8" s="8"/>
      <c r="F8" s="8"/>
    </row>
    <row r="9" spans="1:9">
      <c r="A9" s="75"/>
      <c r="B9" s="40" t="s">
        <v>402</v>
      </c>
      <c r="C9" s="29" t="s">
        <v>2</v>
      </c>
      <c r="D9" s="77">
        <v>1</v>
      </c>
      <c r="E9" s="34"/>
      <c r="F9" s="34" t="str">
        <f>IF(E9="","",D9*E9)</f>
        <v/>
      </c>
    </row>
    <row r="10" spans="1:9">
      <c r="A10" s="75"/>
      <c r="B10" s="11"/>
      <c r="C10" s="8"/>
      <c r="D10" s="8"/>
      <c r="E10" s="8"/>
      <c r="F10" s="8"/>
    </row>
    <row r="11" spans="1:9">
      <c r="A11" s="17"/>
      <c r="B11" s="13" t="s">
        <v>212</v>
      </c>
      <c r="C11" s="24"/>
      <c r="D11" s="24"/>
      <c r="E11" s="25"/>
      <c r="F11" s="26">
        <f>SUM(F9:F10)</f>
        <v>0</v>
      </c>
    </row>
    <row r="12" spans="1:9">
      <c r="A12" s="75"/>
      <c r="B12" s="11"/>
      <c r="C12" s="8"/>
      <c r="D12" s="8"/>
      <c r="E12" s="8"/>
      <c r="F12" s="8"/>
    </row>
    <row r="13" spans="1:9">
      <c r="A13" s="17" t="s">
        <v>5</v>
      </c>
      <c r="B13" s="13" t="s">
        <v>213</v>
      </c>
      <c r="C13" s="14"/>
      <c r="D13" s="24"/>
      <c r="E13" s="18"/>
      <c r="F13" s="19"/>
    </row>
    <row r="14" spans="1:9">
      <c r="A14" s="75"/>
      <c r="B14" s="184"/>
      <c r="C14" s="76"/>
      <c r="D14" s="77"/>
      <c r="E14" s="78"/>
      <c r="F14" s="78"/>
    </row>
    <row r="15" spans="1:9" ht="74.25" customHeight="1">
      <c r="A15" s="82" t="s">
        <v>157</v>
      </c>
      <c r="B15" s="40" t="s">
        <v>346</v>
      </c>
      <c r="C15" s="81"/>
      <c r="D15" s="77"/>
      <c r="E15" s="78"/>
      <c r="F15" s="78"/>
    </row>
    <row r="16" spans="1:9">
      <c r="A16" s="75"/>
      <c r="B16" s="40" t="s">
        <v>214</v>
      </c>
      <c r="C16" s="81" t="s">
        <v>4</v>
      </c>
      <c r="D16" s="77">
        <v>508.51</v>
      </c>
      <c r="E16" s="78"/>
      <c r="F16" s="78">
        <f>E16*D16</f>
        <v>0</v>
      </c>
      <c r="I16" s="31"/>
    </row>
    <row r="17" spans="1:13">
      <c r="A17" s="75"/>
      <c r="B17" s="40"/>
      <c r="C17" s="81"/>
      <c r="D17" s="77"/>
      <c r="E17" s="78"/>
      <c r="F17" s="78"/>
    </row>
    <row r="18" spans="1:13" ht="36">
      <c r="A18" s="75" t="s">
        <v>158</v>
      </c>
      <c r="B18" s="40" t="s">
        <v>344</v>
      </c>
      <c r="C18" s="81"/>
      <c r="D18" s="77"/>
      <c r="E18" s="78"/>
      <c r="F18" s="78"/>
    </row>
    <row r="19" spans="1:13">
      <c r="A19" s="75"/>
      <c r="B19" s="40"/>
      <c r="C19" s="81"/>
      <c r="D19" s="77"/>
      <c r="E19" s="78"/>
      <c r="F19" s="78"/>
    </row>
    <row r="20" spans="1:13">
      <c r="A20" s="75"/>
      <c r="B20" s="40" t="s">
        <v>214</v>
      </c>
      <c r="C20" s="81" t="s">
        <v>4</v>
      </c>
      <c r="D20" s="77">
        <v>30</v>
      </c>
      <c r="E20" s="78"/>
      <c r="F20" s="78">
        <f>E20*D20</f>
        <v>0</v>
      </c>
      <c r="I20" s="9"/>
    </row>
    <row r="21" spans="1:13">
      <c r="A21" s="75"/>
      <c r="B21" s="40"/>
      <c r="C21" s="81"/>
      <c r="D21" s="77"/>
      <c r="E21" s="78"/>
      <c r="F21" s="78"/>
      <c r="I21" s="9"/>
    </row>
    <row r="22" spans="1:13" ht="51" customHeight="1">
      <c r="A22" s="75" t="s">
        <v>196</v>
      </c>
      <c r="B22" s="40" t="s">
        <v>345</v>
      </c>
      <c r="C22" s="81"/>
      <c r="D22" s="77"/>
      <c r="E22" s="78"/>
      <c r="F22" s="78"/>
      <c r="I22" s="9"/>
    </row>
    <row r="23" spans="1:13">
      <c r="A23" s="75"/>
      <c r="B23" s="40" t="s">
        <v>167</v>
      </c>
      <c r="C23" s="81" t="s">
        <v>172</v>
      </c>
      <c r="D23" s="77">
        <v>30</v>
      </c>
      <c r="E23" s="78"/>
      <c r="F23" s="78">
        <f>E23*D23</f>
        <v>0</v>
      </c>
      <c r="I23" s="9"/>
    </row>
    <row r="24" spans="1:13">
      <c r="A24" s="75"/>
      <c r="B24" s="40"/>
      <c r="C24" s="81"/>
      <c r="D24" s="77"/>
      <c r="E24" s="78"/>
      <c r="F24" s="78"/>
      <c r="I24" s="9"/>
      <c r="M24" s="31"/>
    </row>
    <row r="25" spans="1:13">
      <c r="A25" s="17"/>
      <c r="B25" s="30" t="s">
        <v>215</v>
      </c>
      <c r="C25" s="24"/>
      <c r="D25" s="14"/>
      <c r="E25" s="25"/>
      <c r="F25" s="26">
        <f>SUM(F15:F24)</f>
        <v>0</v>
      </c>
      <c r="I25" s="54"/>
    </row>
    <row r="26" spans="1:13">
      <c r="A26" s="75"/>
      <c r="B26" s="11"/>
      <c r="C26" s="8"/>
      <c r="D26" s="9"/>
      <c r="E26" s="12"/>
      <c r="F26" s="12"/>
    </row>
    <row r="27" spans="1:13">
      <c r="A27" s="17" t="s">
        <v>7</v>
      </c>
      <c r="B27" s="13" t="s">
        <v>29</v>
      </c>
      <c r="C27" s="14"/>
      <c r="D27" s="25"/>
      <c r="E27" s="18"/>
      <c r="F27" s="19"/>
    </row>
    <row r="28" spans="1:13">
      <c r="A28" s="75"/>
      <c r="B28" s="184"/>
      <c r="C28" s="76"/>
      <c r="D28" s="76"/>
      <c r="E28" s="76"/>
      <c r="F28" s="76"/>
    </row>
    <row r="29" spans="1:13" ht="125.25" customHeight="1">
      <c r="A29" s="82" t="s">
        <v>159</v>
      </c>
      <c r="B29" s="40" t="s">
        <v>351</v>
      </c>
      <c r="C29" s="76"/>
      <c r="D29" s="76"/>
      <c r="E29" s="76"/>
      <c r="F29" s="76"/>
    </row>
    <row r="30" spans="1:13">
      <c r="A30" s="82"/>
      <c r="B30" s="184" t="s">
        <v>167</v>
      </c>
      <c r="C30" s="76" t="s">
        <v>4</v>
      </c>
      <c r="D30" s="77">
        <v>538.51</v>
      </c>
      <c r="E30" s="78"/>
      <c r="F30" s="34">
        <f>E30*D30</f>
        <v>0</v>
      </c>
      <c r="I30" s="77"/>
    </row>
    <row r="31" spans="1:13">
      <c r="A31" s="82"/>
      <c r="B31" s="184"/>
      <c r="C31" s="76"/>
      <c r="D31" s="76"/>
      <c r="E31" s="76"/>
      <c r="F31" s="76"/>
      <c r="I31" s="76"/>
    </row>
    <row r="32" spans="1:13" ht="66" customHeight="1">
      <c r="A32" s="82" t="s">
        <v>216</v>
      </c>
      <c r="B32" s="185" t="s">
        <v>653</v>
      </c>
      <c r="C32" s="76"/>
      <c r="D32" s="76"/>
      <c r="E32" s="76"/>
      <c r="F32" s="76"/>
      <c r="I32" s="76"/>
    </row>
    <row r="33" spans="1:9">
      <c r="A33" s="82"/>
      <c r="B33" s="184" t="s">
        <v>167</v>
      </c>
      <c r="C33" s="76" t="s">
        <v>4</v>
      </c>
      <c r="D33" s="77">
        <v>30</v>
      </c>
      <c r="E33" s="78"/>
      <c r="F33" s="34">
        <f>E33*D33</f>
        <v>0</v>
      </c>
      <c r="I33" s="76"/>
    </row>
    <row r="34" spans="1:9">
      <c r="A34" s="82"/>
      <c r="B34" s="184"/>
      <c r="C34" s="76"/>
      <c r="D34" s="76"/>
      <c r="E34" s="76"/>
      <c r="F34" s="76"/>
      <c r="I34" s="76"/>
    </row>
    <row r="35" spans="1:9" ht="80.25" customHeight="1">
      <c r="A35" s="75" t="s">
        <v>347</v>
      </c>
      <c r="B35" s="184" t="s">
        <v>306</v>
      </c>
      <c r="C35" s="76"/>
      <c r="D35" s="76"/>
      <c r="E35" s="76"/>
      <c r="F35" s="76"/>
      <c r="I35" s="76"/>
    </row>
    <row r="36" spans="1:9">
      <c r="A36" s="75"/>
      <c r="B36" s="184"/>
      <c r="C36" s="76"/>
      <c r="D36" s="76"/>
      <c r="E36" s="76"/>
      <c r="F36" s="76"/>
      <c r="I36" s="76"/>
    </row>
    <row r="37" spans="1:9">
      <c r="A37" s="75"/>
      <c r="B37" s="184" t="s">
        <v>167</v>
      </c>
      <c r="C37" s="76" t="s">
        <v>4</v>
      </c>
      <c r="D37" s="77">
        <v>30</v>
      </c>
      <c r="E37" s="78"/>
      <c r="F37" s="34">
        <f>E37*D37</f>
        <v>0</v>
      </c>
      <c r="I37" s="76"/>
    </row>
    <row r="38" spans="1:9">
      <c r="A38" s="75"/>
      <c r="B38" s="184"/>
      <c r="C38" s="76"/>
      <c r="D38" s="76"/>
      <c r="E38" s="76"/>
      <c r="F38" s="77"/>
      <c r="I38" s="76"/>
    </row>
    <row r="39" spans="1:9" ht="50.25" customHeight="1">
      <c r="A39" s="94" t="s">
        <v>348</v>
      </c>
      <c r="B39" s="185" t="s">
        <v>219</v>
      </c>
      <c r="C39" s="81"/>
      <c r="D39" s="81"/>
      <c r="E39" s="81"/>
      <c r="F39" s="81"/>
      <c r="I39" s="81"/>
    </row>
    <row r="40" spans="1:9" ht="15" customHeight="1">
      <c r="A40" s="94"/>
      <c r="B40" s="185" t="s">
        <v>220</v>
      </c>
      <c r="C40" s="81" t="s">
        <v>6</v>
      </c>
      <c r="D40" s="33">
        <v>26</v>
      </c>
      <c r="E40" s="78"/>
      <c r="F40" s="34">
        <f>E40*D40</f>
        <v>0</v>
      </c>
      <c r="I40" s="81"/>
    </row>
    <row r="41" spans="1:9">
      <c r="A41" s="75"/>
      <c r="B41" s="95" t="s">
        <v>221</v>
      </c>
      <c r="C41" s="81" t="s">
        <v>6</v>
      </c>
      <c r="D41" s="33">
        <v>6</v>
      </c>
      <c r="E41" s="78"/>
      <c r="F41" s="34">
        <f>E41*D41</f>
        <v>0</v>
      </c>
      <c r="I41" s="81"/>
    </row>
    <row r="42" spans="1:9">
      <c r="A42" s="75"/>
      <c r="B42" s="95" t="s">
        <v>222</v>
      </c>
      <c r="C42" s="81" t="s">
        <v>6</v>
      </c>
      <c r="D42" s="33">
        <v>10</v>
      </c>
      <c r="E42" s="78"/>
      <c r="F42" s="34">
        <f>E42*D42</f>
        <v>0</v>
      </c>
      <c r="I42" s="81"/>
    </row>
    <row r="43" spans="1:9">
      <c r="A43" s="75"/>
      <c r="B43" s="95"/>
      <c r="C43" s="81"/>
      <c r="D43" s="81"/>
      <c r="E43" s="81"/>
      <c r="F43" s="77"/>
      <c r="I43" s="81"/>
    </row>
    <row r="44" spans="1:9" ht="63.75" customHeight="1">
      <c r="A44" s="96" t="s">
        <v>349</v>
      </c>
      <c r="B44" s="40" t="s">
        <v>683</v>
      </c>
      <c r="C44" s="81"/>
      <c r="D44" s="81"/>
      <c r="E44" s="81"/>
      <c r="F44" s="77"/>
      <c r="I44" s="81"/>
    </row>
    <row r="45" spans="1:9">
      <c r="A45" s="75"/>
      <c r="B45" s="40" t="s">
        <v>165</v>
      </c>
      <c r="C45" s="81" t="s">
        <v>6</v>
      </c>
      <c r="D45" s="33">
        <v>26</v>
      </c>
      <c r="E45" s="78"/>
      <c r="F45" s="34">
        <f>E45*D45</f>
        <v>0</v>
      </c>
      <c r="I45" s="81"/>
    </row>
    <row r="46" spans="1:9">
      <c r="A46" s="75"/>
      <c r="B46" s="40"/>
      <c r="C46" s="81"/>
      <c r="D46" s="81"/>
      <c r="E46" s="78"/>
      <c r="F46" s="34"/>
      <c r="I46" s="81"/>
    </row>
    <row r="47" spans="1:9" ht="204">
      <c r="A47" s="75" t="s">
        <v>350</v>
      </c>
      <c r="B47" s="40" t="s">
        <v>685</v>
      </c>
      <c r="C47" s="81"/>
      <c r="D47" s="81"/>
      <c r="E47" s="78"/>
      <c r="F47" s="34"/>
      <c r="I47" s="81"/>
    </row>
    <row r="48" spans="1:9">
      <c r="A48" s="75"/>
      <c r="B48" s="40"/>
      <c r="C48" s="81"/>
      <c r="D48" s="81"/>
      <c r="E48" s="81"/>
      <c r="F48" s="34"/>
      <c r="I48" s="81"/>
    </row>
    <row r="49" spans="1:9">
      <c r="A49" s="75"/>
      <c r="B49" s="40" t="s">
        <v>167</v>
      </c>
      <c r="C49" s="81" t="s">
        <v>4</v>
      </c>
      <c r="D49" s="33">
        <v>508.51</v>
      </c>
      <c r="E49" s="78"/>
      <c r="F49" s="34">
        <f>E49*D49</f>
        <v>0</v>
      </c>
      <c r="I49" s="81"/>
    </row>
    <row r="50" spans="1:9">
      <c r="A50" s="75"/>
      <c r="B50" s="40"/>
      <c r="C50" s="76"/>
      <c r="D50" s="76"/>
      <c r="E50" s="76"/>
      <c r="F50" s="77"/>
    </row>
    <row r="51" spans="1:9">
      <c r="A51" s="17"/>
      <c r="B51" s="13" t="s">
        <v>223</v>
      </c>
      <c r="C51" s="24"/>
      <c r="D51" s="25"/>
      <c r="E51" s="25"/>
      <c r="F51" s="26">
        <f>SUM(F29:F50)</f>
        <v>0</v>
      </c>
    </row>
    <row r="52" spans="1:9">
      <c r="A52" s="75"/>
      <c r="B52" s="11"/>
      <c r="C52" s="8"/>
      <c r="D52" s="8"/>
      <c r="E52" s="8"/>
      <c r="F52" s="8"/>
    </row>
    <row r="53" spans="1:9">
      <c r="A53" s="17" t="s">
        <v>8</v>
      </c>
      <c r="B53" s="13" t="s">
        <v>168</v>
      </c>
      <c r="C53" s="14"/>
      <c r="D53" s="25"/>
      <c r="E53" s="18"/>
      <c r="F53" s="19"/>
    </row>
    <row r="54" spans="1:9">
      <c r="A54" s="75"/>
      <c r="B54" s="184"/>
      <c r="C54" s="76"/>
      <c r="D54" s="77"/>
      <c r="E54" s="78"/>
      <c r="F54" s="78"/>
    </row>
    <row r="55" spans="1:9" ht="78.75" customHeight="1">
      <c r="A55" s="97" t="s">
        <v>160</v>
      </c>
      <c r="B55" s="40" t="s">
        <v>169</v>
      </c>
      <c r="C55" s="76"/>
      <c r="D55" s="77"/>
      <c r="E55" s="78"/>
      <c r="F55" s="78"/>
    </row>
    <row r="56" spans="1:9" ht="24">
      <c r="A56" s="75"/>
      <c r="B56" s="40" t="s">
        <v>403</v>
      </c>
      <c r="C56" s="76"/>
      <c r="D56" s="77"/>
      <c r="E56" s="78"/>
      <c r="F56" s="78"/>
    </row>
    <row r="57" spans="1:9">
      <c r="A57" s="75"/>
      <c r="B57" s="184"/>
      <c r="C57" s="76"/>
      <c r="D57" s="76"/>
      <c r="E57" s="76"/>
      <c r="F57" s="76"/>
      <c r="I57" s="8"/>
    </row>
    <row r="58" spans="1:9" ht="144.75" customHeight="1">
      <c r="A58" s="75" t="s">
        <v>161</v>
      </c>
      <c r="B58" s="40" t="s">
        <v>652</v>
      </c>
      <c r="C58" s="76"/>
      <c r="D58" s="76"/>
      <c r="E58" s="76"/>
      <c r="F58" s="76"/>
      <c r="I58" s="8"/>
    </row>
    <row r="59" spans="1:9">
      <c r="A59" s="75"/>
      <c r="B59" s="184" t="s">
        <v>167</v>
      </c>
      <c r="C59" s="76" t="s">
        <v>4</v>
      </c>
      <c r="D59" s="77">
        <v>508.51</v>
      </c>
      <c r="E59" s="34"/>
      <c r="F59" s="34" t="str">
        <f>IF(E59="","",D59*E59)</f>
        <v/>
      </c>
      <c r="I59" s="8"/>
    </row>
    <row r="60" spans="1:9">
      <c r="A60" s="75"/>
      <c r="B60" s="184"/>
      <c r="C60" s="76"/>
      <c r="D60" s="76"/>
      <c r="E60" s="77"/>
      <c r="F60" s="34"/>
      <c r="I60" s="8"/>
    </row>
    <row r="61" spans="1:9" ht="37.5" customHeight="1">
      <c r="A61" s="82" t="s">
        <v>218</v>
      </c>
      <c r="B61" s="40" t="s">
        <v>996</v>
      </c>
      <c r="C61" s="81"/>
      <c r="D61" s="81"/>
      <c r="E61" s="34"/>
      <c r="F61" s="83"/>
      <c r="I61" s="81"/>
    </row>
    <row r="62" spans="1:9" ht="15" customHeight="1">
      <c r="A62" s="82"/>
      <c r="B62" s="184" t="s">
        <v>167</v>
      </c>
      <c r="C62" s="81" t="s">
        <v>4</v>
      </c>
      <c r="D62" s="33">
        <v>30</v>
      </c>
      <c r="E62" s="34"/>
      <c r="F62" s="83">
        <f>E62*D62</f>
        <v>0</v>
      </c>
      <c r="I62" s="81"/>
    </row>
    <row r="63" spans="1:9" ht="15" customHeight="1">
      <c r="A63" s="82"/>
      <c r="B63" s="184"/>
      <c r="C63" s="81"/>
      <c r="D63" s="81"/>
      <c r="E63" s="34"/>
      <c r="F63" s="83"/>
      <c r="I63" s="81"/>
    </row>
    <row r="64" spans="1:9">
      <c r="A64" s="82"/>
      <c r="B64" s="40"/>
      <c r="C64" s="81"/>
      <c r="D64" s="81"/>
      <c r="E64" s="34"/>
      <c r="F64" s="83"/>
    </row>
    <row r="65" spans="1:11">
      <c r="A65" s="17"/>
      <c r="B65" s="13" t="s">
        <v>170</v>
      </c>
      <c r="C65" s="24"/>
      <c r="D65" s="25"/>
      <c r="E65" s="25"/>
      <c r="F65" s="26">
        <f>SUM(F55:F64)</f>
        <v>0</v>
      </c>
    </row>
    <row r="66" spans="1:11">
      <c r="A66" s="51"/>
      <c r="B66" s="52"/>
      <c r="C66" s="53"/>
      <c r="D66" s="54"/>
      <c r="E66" s="54"/>
      <c r="F66" s="54"/>
    </row>
    <row r="67" spans="1:11" ht="15" thickBot="1">
      <c r="A67" s="75"/>
      <c r="B67" s="11"/>
      <c r="C67" s="8"/>
      <c r="D67" s="8"/>
      <c r="E67" s="8"/>
      <c r="F67" s="8"/>
    </row>
    <row r="68" spans="1:11" ht="30.75" customHeight="1" thickBot="1">
      <c r="A68" s="88" t="s">
        <v>189</v>
      </c>
      <c r="B68" s="506" t="s">
        <v>406</v>
      </c>
      <c r="C68" s="504"/>
      <c r="D68" s="504"/>
      <c r="E68" s="504"/>
      <c r="F68" s="507"/>
      <c r="H68" s="153"/>
      <c r="J68" s="62"/>
      <c r="K68" s="62"/>
    </row>
    <row r="69" spans="1:11" ht="15" thickBot="1">
      <c r="A69" s="89"/>
      <c r="B69" s="52"/>
      <c r="C69" s="53"/>
      <c r="D69" s="53"/>
      <c r="E69" s="53"/>
      <c r="F69" s="53"/>
      <c r="K69" s="62"/>
    </row>
    <row r="70" spans="1:11">
      <c r="A70" s="90" t="s">
        <v>3</v>
      </c>
      <c r="B70" s="91" t="s">
        <v>210</v>
      </c>
      <c r="C70" s="92"/>
      <c r="D70" s="92"/>
      <c r="E70" s="92"/>
      <c r="F70" s="93">
        <f>F11</f>
        <v>0</v>
      </c>
      <c r="H70" s="156"/>
      <c r="J70" s="67"/>
      <c r="K70" s="62"/>
    </row>
    <row r="71" spans="1:11">
      <c r="A71" s="68"/>
      <c r="B71" s="11"/>
      <c r="C71" s="8"/>
      <c r="D71" s="8"/>
      <c r="E71" s="8"/>
      <c r="F71" s="69"/>
      <c r="H71" s="157"/>
    </row>
    <row r="72" spans="1:11">
      <c r="A72" s="65" t="s">
        <v>5</v>
      </c>
      <c r="B72" s="13" t="s">
        <v>213</v>
      </c>
      <c r="C72" s="14"/>
      <c r="D72" s="14"/>
      <c r="E72" s="14"/>
      <c r="F72" s="66">
        <f>F25</f>
        <v>0</v>
      </c>
      <c r="H72" s="156"/>
      <c r="J72" s="67"/>
      <c r="K72" s="62"/>
    </row>
    <row r="73" spans="1:11">
      <c r="A73" s="63"/>
      <c r="B73" s="11"/>
      <c r="C73" s="8"/>
      <c r="D73" s="8"/>
      <c r="E73" s="8"/>
      <c r="F73" s="64"/>
    </row>
    <row r="74" spans="1:11">
      <c r="A74" s="65" t="s">
        <v>7</v>
      </c>
      <c r="B74" s="13" t="s">
        <v>29</v>
      </c>
      <c r="C74" s="24"/>
      <c r="D74" s="24"/>
      <c r="E74" s="24"/>
      <c r="F74" s="66">
        <f>F51</f>
        <v>0</v>
      </c>
      <c r="H74" s="156"/>
      <c r="J74" s="67"/>
    </row>
    <row r="75" spans="1:11">
      <c r="A75" s="68"/>
      <c r="B75" s="52"/>
      <c r="C75" s="53"/>
      <c r="D75" s="53"/>
      <c r="E75" s="53"/>
      <c r="F75" s="69"/>
      <c r="H75" s="157"/>
    </row>
    <row r="76" spans="1:11" ht="15" thickBot="1">
      <c r="A76" s="70" t="s">
        <v>8</v>
      </c>
      <c r="B76" s="71" t="s">
        <v>168</v>
      </c>
      <c r="C76" s="72"/>
      <c r="D76" s="72"/>
      <c r="E76" s="72"/>
      <c r="F76" s="73">
        <f>F65</f>
        <v>0</v>
      </c>
      <c r="H76" s="156"/>
      <c r="J76" s="67"/>
    </row>
    <row r="77" spans="1:11" ht="15" thickBot="1">
      <c r="A77" s="89"/>
      <c r="B77" s="52"/>
      <c r="C77" s="53"/>
      <c r="D77" s="53"/>
      <c r="E77" s="53"/>
      <c r="F77" s="53"/>
    </row>
    <row r="78" spans="1:11" ht="31.5" customHeight="1" thickBot="1">
      <c r="A78" s="55"/>
      <c r="B78" s="508" t="s">
        <v>491</v>
      </c>
      <c r="C78" s="504"/>
      <c r="D78" s="504"/>
      <c r="E78" s="504"/>
      <c r="F78" s="74">
        <f>SUM(F70:F77)</f>
        <v>0</v>
      </c>
      <c r="J78" s="67"/>
    </row>
  </sheetData>
  <mergeCells count="3">
    <mergeCell ref="B3:F3"/>
    <mergeCell ref="B68:F68"/>
    <mergeCell ref="B78:E78"/>
  </mergeCells>
  <pageMargins left="0.70866141732283472" right="0.59055118110236227" top="0.74803149606299213" bottom="0.74803149606299213" header="0.31496062992125984" footer="0.31496062992125984"/>
  <pageSetup paperSize="9" firstPageNumber="22"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3" workbookViewId="0">
      <selection activeCell="E18" sqref="E18"/>
    </sheetView>
  </sheetViews>
  <sheetFormatPr baseColWidth="10" defaultColWidth="8.83203125" defaultRowHeight="14" x14ac:dyDescent="0"/>
  <cols>
    <col min="1" max="1" width="4.6640625" style="79" customWidth="1"/>
    <col min="2" max="2" width="40.33203125" customWidth="1"/>
    <col min="3" max="3" width="6.6640625" customWidth="1"/>
    <col min="4" max="4" width="8.6640625" customWidth="1"/>
    <col min="5" max="5" width="12.5" customWidth="1"/>
    <col min="6" max="6" width="14.1640625" customWidth="1"/>
    <col min="8" max="8" width="10.5" style="151" bestFit="1" customWidth="1"/>
  </cols>
  <sheetData>
    <row r="1" spans="1:8" ht="28">
      <c r="A1" s="15" t="s">
        <v>150</v>
      </c>
      <c r="B1" s="15" t="s">
        <v>151</v>
      </c>
      <c r="C1" s="15" t="s">
        <v>152</v>
      </c>
      <c r="D1" s="15" t="s">
        <v>153</v>
      </c>
      <c r="E1" s="15" t="s">
        <v>292</v>
      </c>
      <c r="F1" s="15" t="s">
        <v>1</v>
      </c>
      <c r="H1" s="45"/>
    </row>
    <row r="2" spans="1:8" ht="15" thickBot="1">
      <c r="A2" s="128"/>
      <c r="B2" s="128"/>
      <c r="C2" s="128"/>
      <c r="D2" s="128"/>
      <c r="E2" s="128"/>
      <c r="F2" s="128"/>
      <c r="H2" s="45"/>
    </row>
    <row r="3" spans="1:8" ht="15" customHeight="1" thickBot="1">
      <c r="A3" s="87" t="s">
        <v>227</v>
      </c>
      <c r="B3" s="506" t="s">
        <v>352</v>
      </c>
      <c r="C3" s="504"/>
      <c r="D3" s="504"/>
      <c r="E3" s="504"/>
      <c r="F3" s="507"/>
    </row>
    <row r="4" spans="1:8">
      <c r="A4" s="75"/>
      <c r="B4" s="11"/>
      <c r="C4" s="8"/>
      <c r="D4" s="8"/>
      <c r="E4" s="8"/>
      <c r="F4" s="8"/>
    </row>
    <row r="5" spans="1:8">
      <c r="A5" s="17" t="s">
        <v>3</v>
      </c>
      <c r="B5" s="13" t="s">
        <v>210</v>
      </c>
      <c r="C5" s="14"/>
      <c r="D5" s="24"/>
      <c r="E5" s="18"/>
      <c r="F5" s="19"/>
    </row>
    <row r="6" spans="1:8">
      <c r="A6" s="75"/>
      <c r="B6" s="184"/>
      <c r="C6" s="76"/>
      <c r="D6" s="76"/>
      <c r="E6" s="78"/>
      <c r="F6" s="76"/>
    </row>
    <row r="7" spans="1:8" ht="24">
      <c r="A7" s="82" t="s">
        <v>154</v>
      </c>
      <c r="B7" s="40" t="s">
        <v>404</v>
      </c>
      <c r="C7" s="76"/>
      <c r="D7" s="76"/>
      <c r="E7" s="78"/>
      <c r="F7" s="76"/>
    </row>
    <row r="8" spans="1:8">
      <c r="A8" s="75"/>
      <c r="B8" s="184" t="s">
        <v>402</v>
      </c>
      <c r="C8" s="81" t="s">
        <v>2</v>
      </c>
      <c r="D8" s="77">
        <v>1</v>
      </c>
      <c r="E8" s="34"/>
      <c r="F8" s="34">
        <f>E8*D8</f>
        <v>0</v>
      </c>
    </row>
    <row r="9" spans="1:8">
      <c r="A9" s="82"/>
      <c r="B9" s="40"/>
      <c r="C9" s="76"/>
      <c r="D9" s="76"/>
      <c r="E9" s="78"/>
      <c r="F9" s="76"/>
    </row>
    <row r="10" spans="1:8" ht="24">
      <c r="A10" s="82" t="s">
        <v>307</v>
      </c>
      <c r="B10" s="40" t="s">
        <v>353</v>
      </c>
      <c r="C10" s="76"/>
      <c r="D10" s="76"/>
      <c r="E10" s="78"/>
      <c r="F10" s="76"/>
    </row>
    <row r="11" spans="1:8">
      <c r="A11" s="82"/>
      <c r="B11" s="184" t="s">
        <v>225</v>
      </c>
      <c r="C11" s="76" t="s">
        <v>2</v>
      </c>
      <c r="D11" s="77">
        <v>1</v>
      </c>
      <c r="E11" s="78"/>
      <c r="F11" s="78">
        <f>E11*D11</f>
        <v>0</v>
      </c>
    </row>
    <row r="12" spans="1:8">
      <c r="A12" s="75"/>
      <c r="B12" s="184"/>
      <c r="C12" s="81"/>
      <c r="D12" s="77"/>
      <c r="E12" s="78"/>
      <c r="F12" s="78"/>
    </row>
    <row r="13" spans="1:8">
      <c r="A13" s="17"/>
      <c r="B13" s="13" t="s">
        <v>212</v>
      </c>
      <c r="C13" s="24"/>
      <c r="D13" s="24"/>
      <c r="E13" s="25"/>
      <c r="F13" s="26">
        <f>SUM(F7:F11)</f>
        <v>0</v>
      </c>
    </row>
    <row r="14" spans="1:8">
      <c r="A14" s="75"/>
      <c r="B14" s="11"/>
      <c r="C14" s="8"/>
      <c r="D14" s="8"/>
      <c r="E14" s="12"/>
      <c r="F14" s="8"/>
    </row>
    <row r="15" spans="1:8">
      <c r="A15" s="17" t="s">
        <v>5</v>
      </c>
      <c r="B15" s="13" t="s">
        <v>29</v>
      </c>
      <c r="C15" s="14"/>
      <c r="D15" s="25"/>
      <c r="E15" s="18"/>
      <c r="F15" s="19"/>
    </row>
    <row r="16" spans="1:8">
      <c r="A16" s="75"/>
      <c r="B16" s="184"/>
      <c r="C16" s="76"/>
      <c r="D16" s="76"/>
      <c r="E16" s="78"/>
      <c r="F16" s="76"/>
    </row>
    <row r="17" spans="1:6" ht="228">
      <c r="A17" s="82" t="s">
        <v>157</v>
      </c>
      <c r="B17" s="202" t="s">
        <v>686</v>
      </c>
      <c r="C17" s="76"/>
      <c r="D17" s="76"/>
      <c r="E17" s="78"/>
      <c r="F17" s="76"/>
    </row>
    <row r="18" spans="1:6">
      <c r="A18" s="82"/>
      <c r="B18" s="184" t="s">
        <v>354</v>
      </c>
      <c r="C18" s="76" t="s">
        <v>4</v>
      </c>
      <c r="D18" s="77">
        <v>7.58</v>
      </c>
      <c r="E18" s="78"/>
      <c r="F18" s="34">
        <f>E18*D18</f>
        <v>0</v>
      </c>
    </row>
    <row r="19" spans="1:6">
      <c r="A19" s="75"/>
      <c r="B19" s="40"/>
      <c r="C19" s="76"/>
      <c r="D19" s="76"/>
      <c r="E19" s="78"/>
      <c r="F19" s="77"/>
    </row>
    <row r="20" spans="1:6">
      <c r="A20" s="17"/>
      <c r="B20" s="13" t="s">
        <v>223</v>
      </c>
      <c r="C20" s="24"/>
      <c r="D20" s="25"/>
      <c r="E20" s="25"/>
      <c r="F20" s="26">
        <f>SUM(F17:F18)</f>
        <v>0</v>
      </c>
    </row>
    <row r="21" spans="1:6" ht="15" thickBot="1">
      <c r="A21" s="75"/>
      <c r="B21" s="11"/>
      <c r="C21" s="8"/>
      <c r="D21" s="8"/>
      <c r="E21" s="12"/>
      <c r="F21" s="8"/>
    </row>
    <row r="22" spans="1:6" ht="15" thickBot="1">
      <c r="A22" s="88" t="s">
        <v>227</v>
      </c>
      <c r="B22" s="506" t="s">
        <v>352</v>
      </c>
      <c r="C22" s="504"/>
      <c r="D22" s="504"/>
      <c r="E22" s="504"/>
      <c r="F22" s="507"/>
    </row>
    <row r="23" spans="1:6" ht="15" thickBot="1">
      <c r="A23" s="89"/>
      <c r="B23" s="52"/>
      <c r="C23" s="53"/>
      <c r="D23" s="53"/>
      <c r="E23" s="53"/>
      <c r="F23" s="53"/>
    </row>
    <row r="24" spans="1:6">
      <c r="A24" s="90" t="s">
        <v>3</v>
      </c>
      <c r="B24" s="91" t="s">
        <v>210</v>
      </c>
      <c r="C24" s="92"/>
      <c r="D24" s="92"/>
      <c r="E24" s="92"/>
      <c r="F24" s="93">
        <f>F13</f>
        <v>0</v>
      </c>
    </row>
    <row r="25" spans="1:6">
      <c r="A25" s="68"/>
      <c r="B25" s="11"/>
      <c r="C25" s="8"/>
      <c r="D25" s="8"/>
      <c r="E25" s="8"/>
      <c r="F25" s="69"/>
    </row>
    <row r="26" spans="1:6" ht="15" thickBot="1">
      <c r="A26" s="70" t="s">
        <v>5</v>
      </c>
      <c r="B26" s="71" t="s">
        <v>29</v>
      </c>
      <c r="C26" s="72"/>
      <c r="D26" s="72"/>
      <c r="E26" s="72"/>
      <c r="F26" s="73">
        <f>F20</f>
        <v>0</v>
      </c>
    </row>
    <row r="27" spans="1:6" ht="15" thickBot="1">
      <c r="A27" s="89"/>
      <c r="B27" s="52"/>
      <c r="C27" s="53"/>
      <c r="D27" s="53"/>
      <c r="E27" s="53"/>
      <c r="F27" s="53"/>
    </row>
    <row r="28" spans="1:6" ht="31.5" customHeight="1" thickBot="1">
      <c r="A28" s="55"/>
      <c r="B28" s="508" t="s">
        <v>492</v>
      </c>
      <c r="C28" s="504"/>
      <c r="D28" s="504"/>
      <c r="E28" s="504"/>
      <c r="F28" s="74">
        <f>SUM(F24:F27)</f>
        <v>0</v>
      </c>
    </row>
    <row r="31" spans="1:6">
      <c r="A31" s="51"/>
      <c r="B31" s="52"/>
      <c r="C31" s="53"/>
      <c r="D31" s="54"/>
      <c r="E31" s="54"/>
      <c r="F31" s="54"/>
    </row>
  </sheetData>
  <mergeCells count="3">
    <mergeCell ref="B3:F3"/>
    <mergeCell ref="B22:F22"/>
    <mergeCell ref="B28:E28"/>
  </mergeCells>
  <pageMargins left="0.70866141732283472" right="0.70866141732283472" top="0.74803149606299213" bottom="0.74803149606299213" header="0.31496062992125984" footer="0.31496062992125984"/>
  <pageSetup paperSize="9" firstPageNumber="25" orientation="portrait" useFirstPageNumber="1" horizontalDpi="4294967292"/>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topLeftCell="A178" workbookViewId="0">
      <selection activeCell="E191" sqref="E191"/>
    </sheetView>
  </sheetViews>
  <sheetFormatPr baseColWidth="10" defaultColWidth="8.83203125" defaultRowHeight="14" x14ac:dyDescent="0"/>
  <cols>
    <col min="1" max="1" width="4.6640625" style="79" customWidth="1"/>
    <col min="2" max="2" width="40.33203125" customWidth="1"/>
    <col min="3" max="3" width="6.6640625" customWidth="1"/>
    <col min="4" max="4" width="8.6640625" customWidth="1"/>
    <col min="5" max="5" width="12.5" customWidth="1"/>
    <col min="6" max="6" width="14.1640625" customWidth="1"/>
    <col min="8" max="8" width="14.5" bestFit="1" customWidth="1"/>
    <col min="9" max="9" width="15.33203125" customWidth="1"/>
    <col min="10" max="10" width="15.6640625" customWidth="1"/>
    <col min="11" max="11" width="15.33203125" customWidth="1"/>
    <col min="12" max="13" width="14.5" bestFit="1" customWidth="1"/>
  </cols>
  <sheetData>
    <row r="1" spans="1:8" ht="28">
      <c r="A1" s="15" t="s">
        <v>150</v>
      </c>
      <c r="B1" s="15" t="s">
        <v>151</v>
      </c>
      <c r="C1" s="15" t="s">
        <v>152</v>
      </c>
      <c r="D1" s="15" t="s">
        <v>153</v>
      </c>
      <c r="E1" s="15" t="s">
        <v>292</v>
      </c>
      <c r="F1" s="15" t="s">
        <v>1</v>
      </c>
      <c r="H1" s="7"/>
    </row>
    <row r="2" spans="1:8" ht="15" thickBot="1">
      <c r="A2" s="128"/>
      <c r="B2" s="128"/>
      <c r="C2" s="128"/>
      <c r="D2" s="128"/>
      <c r="E2" s="128"/>
      <c r="F2" s="128"/>
      <c r="H2" s="7"/>
    </row>
    <row r="3" spans="1:8" ht="15" customHeight="1" thickBot="1">
      <c r="A3" s="87" t="s">
        <v>199</v>
      </c>
      <c r="B3" s="506" t="s">
        <v>308</v>
      </c>
      <c r="C3" s="504"/>
      <c r="D3" s="504"/>
      <c r="E3" s="504"/>
      <c r="F3" s="507"/>
    </row>
    <row r="4" spans="1:8" ht="15" customHeight="1">
      <c r="A4" s="98"/>
      <c r="B4" s="52"/>
    </row>
    <row r="5" spans="1:8" ht="15" customHeight="1">
      <c r="A5" s="99" t="s">
        <v>309</v>
      </c>
      <c r="B5" s="52"/>
    </row>
    <row r="6" spans="1:8">
      <c r="A6" s="27" t="s">
        <v>310</v>
      </c>
      <c r="B6" s="11"/>
      <c r="C6" s="8"/>
      <c r="D6" s="8"/>
      <c r="E6" s="8"/>
      <c r="F6" s="8"/>
    </row>
    <row r="7" spans="1:8">
      <c r="A7" s="75" t="s">
        <v>311</v>
      </c>
      <c r="B7" s="11"/>
      <c r="C7" s="8"/>
      <c r="D7" s="8"/>
      <c r="E7" s="12"/>
      <c r="F7" s="8"/>
    </row>
    <row r="8" spans="1:8">
      <c r="A8" s="82" t="s">
        <v>783</v>
      </c>
      <c r="C8" s="8"/>
      <c r="D8" s="8"/>
      <c r="E8" s="12"/>
      <c r="F8" s="8"/>
    </row>
    <row r="9" spans="1:8" ht="15.75" customHeight="1">
      <c r="A9" s="75" t="s">
        <v>312</v>
      </c>
      <c r="B9" s="11"/>
      <c r="C9" s="1"/>
      <c r="D9" s="1"/>
      <c r="E9" s="12"/>
      <c r="F9" s="8"/>
    </row>
    <row r="10" spans="1:8" ht="15.75" customHeight="1">
      <c r="A10" s="75"/>
      <c r="B10" s="11"/>
      <c r="C10" s="1"/>
      <c r="D10" s="1"/>
      <c r="E10" s="12"/>
      <c r="F10" s="8"/>
    </row>
    <row r="11" spans="1:8">
      <c r="A11" s="17" t="s">
        <v>3</v>
      </c>
      <c r="B11" s="13" t="s">
        <v>187</v>
      </c>
      <c r="C11" s="14"/>
      <c r="D11" s="24"/>
      <c r="E11" s="18"/>
      <c r="F11" s="19"/>
    </row>
    <row r="12" spans="1:8">
      <c r="A12" s="75"/>
      <c r="B12" s="11"/>
      <c r="C12" s="8"/>
      <c r="D12" s="9"/>
      <c r="E12" s="12"/>
      <c r="F12" s="12"/>
    </row>
    <row r="13" spans="1:8" ht="144">
      <c r="A13" s="82" t="s">
        <v>154</v>
      </c>
      <c r="B13" s="28" t="s">
        <v>865</v>
      </c>
      <c r="C13" s="29"/>
      <c r="D13" s="9"/>
      <c r="E13" s="12"/>
      <c r="F13" s="12"/>
    </row>
    <row r="14" spans="1:8">
      <c r="A14" s="82"/>
      <c r="B14" s="28" t="s">
        <v>358</v>
      </c>
      <c r="C14" s="29"/>
      <c r="D14" s="9"/>
      <c r="E14" s="12"/>
      <c r="F14" s="12"/>
    </row>
    <row r="15" spans="1:8">
      <c r="A15" s="82"/>
      <c r="B15" s="28"/>
      <c r="C15" s="29"/>
      <c r="D15" s="9"/>
      <c r="E15" s="12"/>
      <c r="F15" s="12"/>
    </row>
    <row r="16" spans="1:8">
      <c r="A16" s="82"/>
      <c r="B16" s="28"/>
      <c r="C16" s="29"/>
      <c r="D16" s="9"/>
      <c r="E16" s="12"/>
      <c r="F16" s="12"/>
    </row>
    <row r="17" spans="1:6">
      <c r="A17" s="82"/>
      <c r="B17" s="28"/>
      <c r="C17" s="29"/>
      <c r="D17" s="9"/>
      <c r="E17" s="12"/>
      <c r="F17" s="12"/>
    </row>
    <row r="18" spans="1:6">
      <c r="A18" s="82"/>
      <c r="B18" s="28"/>
      <c r="C18" s="29"/>
      <c r="D18" s="9"/>
      <c r="E18" s="12"/>
      <c r="F18" s="12"/>
    </row>
    <row r="19" spans="1:6">
      <c r="A19" s="82"/>
      <c r="B19" s="28"/>
      <c r="C19" s="29"/>
      <c r="D19" s="9"/>
      <c r="E19" s="12"/>
      <c r="F19" s="12"/>
    </row>
    <row r="20" spans="1:6">
      <c r="A20" s="82"/>
      <c r="B20" s="28"/>
      <c r="C20" s="29"/>
      <c r="D20" s="9"/>
      <c r="E20" s="12"/>
      <c r="F20" s="12"/>
    </row>
    <row r="21" spans="1:6">
      <c r="A21" s="82"/>
      <c r="B21" s="28"/>
      <c r="C21" s="29"/>
      <c r="D21" s="9"/>
      <c r="E21" s="12"/>
      <c r="F21" s="12"/>
    </row>
    <row r="22" spans="1:6">
      <c r="A22" s="82"/>
      <c r="B22" s="28"/>
      <c r="C22" s="29"/>
      <c r="D22" s="9"/>
      <c r="E22" s="12"/>
      <c r="F22" s="12"/>
    </row>
    <row r="23" spans="1:6">
      <c r="A23" s="82"/>
      <c r="B23" s="28"/>
      <c r="C23" s="29"/>
      <c r="D23" s="9"/>
      <c r="E23" s="12"/>
      <c r="F23" s="12"/>
    </row>
    <row r="24" spans="1:6">
      <c r="A24" s="82"/>
      <c r="B24" s="28"/>
      <c r="C24" s="29"/>
      <c r="D24" s="9"/>
      <c r="E24" s="12"/>
      <c r="F24" s="12"/>
    </row>
    <row r="25" spans="1:6">
      <c r="A25" s="82"/>
      <c r="B25" s="28"/>
      <c r="C25" s="29"/>
      <c r="D25" s="9"/>
      <c r="E25" s="12"/>
      <c r="F25" s="12"/>
    </row>
    <row r="26" spans="1:6">
      <c r="A26" s="82"/>
      <c r="B26" s="28"/>
      <c r="C26" s="29"/>
      <c r="D26" s="9"/>
      <c r="E26" s="12"/>
      <c r="F26" s="12"/>
    </row>
    <row r="27" spans="1:6">
      <c r="A27" s="82"/>
      <c r="B27" s="28"/>
      <c r="C27" s="29"/>
      <c r="D27" s="9"/>
      <c r="E27" s="12"/>
      <c r="F27" s="12"/>
    </row>
    <row r="28" spans="1:6">
      <c r="A28" s="82"/>
      <c r="B28" s="28"/>
      <c r="C28" s="29"/>
      <c r="D28" s="9"/>
      <c r="E28" s="12"/>
      <c r="F28" s="12"/>
    </row>
    <row r="29" spans="1:6">
      <c r="A29" s="82"/>
      <c r="B29" s="28"/>
      <c r="C29" s="29"/>
      <c r="D29" s="9"/>
      <c r="E29" s="12"/>
      <c r="F29" s="12"/>
    </row>
    <row r="30" spans="1:6">
      <c r="A30" s="82"/>
      <c r="B30" s="28"/>
      <c r="C30" s="29"/>
      <c r="D30" s="9"/>
      <c r="E30" s="12"/>
      <c r="F30" s="12"/>
    </row>
    <row r="31" spans="1:6">
      <c r="A31" s="82"/>
      <c r="B31" s="28"/>
      <c r="C31" s="29"/>
      <c r="D31" s="9"/>
      <c r="E31" s="12"/>
      <c r="F31" s="12"/>
    </row>
    <row r="32" spans="1:6">
      <c r="A32" s="82"/>
      <c r="B32" s="28" t="s">
        <v>359</v>
      </c>
      <c r="C32" s="81" t="s">
        <v>2</v>
      </c>
      <c r="D32" s="77">
        <v>1</v>
      </c>
      <c r="E32" s="78"/>
      <c r="F32" s="78">
        <f>E32*D32</f>
        <v>0</v>
      </c>
    </row>
    <row r="33" spans="1:6">
      <c r="A33" s="82"/>
      <c r="B33" s="28" t="s">
        <v>313</v>
      </c>
      <c r="C33" s="81" t="s">
        <v>2</v>
      </c>
      <c r="D33" s="77">
        <v>1</v>
      </c>
      <c r="E33" s="78"/>
      <c r="F33" s="78">
        <f>E33*D33</f>
        <v>0</v>
      </c>
    </row>
    <row r="34" spans="1:6">
      <c r="A34" s="75"/>
      <c r="B34" s="28" t="s">
        <v>314</v>
      </c>
      <c r="C34" s="81" t="s">
        <v>2</v>
      </c>
      <c r="D34" s="77">
        <v>1</v>
      </c>
      <c r="E34" s="78"/>
      <c r="F34" s="78">
        <f>E34*D34</f>
        <v>0</v>
      </c>
    </row>
    <row r="35" spans="1:6">
      <c r="A35" s="75"/>
      <c r="B35" s="28"/>
      <c r="C35" s="81"/>
      <c r="D35" s="77"/>
      <c r="E35" s="78"/>
      <c r="F35" s="78"/>
    </row>
    <row r="36" spans="1:6" ht="24">
      <c r="A36" s="75"/>
      <c r="B36" s="28" t="s">
        <v>382</v>
      </c>
      <c r="C36" s="81" t="s">
        <v>2</v>
      </c>
      <c r="D36" s="77">
        <v>1</v>
      </c>
      <c r="E36" s="78"/>
      <c r="F36" s="78">
        <f>E36*D36</f>
        <v>0</v>
      </c>
    </row>
    <row r="37" spans="1:6">
      <c r="A37" s="75"/>
      <c r="B37" s="28"/>
      <c r="C37" s="29"/>
      <c r="D37" s="9"/>
      <c r="E37" s="12"/>
      <c r="F37" s="12"/>
    </row>
    <row r="38" spans="1:6" ht="120">
      <c r="A38" s="75" t="s">
        <v>156</v>
      </c>
      <c r="B38" s="28" t="s">
        <v>866</v>
      </c>
      <c r="C38" s="29"/>
      <c r="D38" s="9"/>
      <c r="E38" s="12"/>
      <c r="F38" s="12"/>
    </row>
    <row r="39" spans="1:6">
      <c r="A39" s="75"/>
      <c r="B39" s="28" t="s">
        <v>360</v>
      </c>
      <c r="C39" s="29"/>
      <c r="D39" s="9"/>
      <c r="E39" s="12"/>
      <c r="F39" s="12"/>
    </row>
    <row r="40" spans="1:6" ht="102" customHeight="1">
      <c r="A40" s="75"/>
      <c r="B40" s="28"/>
      <c r="C40" s="29"/>
      <c r="D40" s="9"/>
      <c r="E40" s="12"/>
      <c r="F40" s="12"/>
    </row>
    <row r="41" spans="1:6">
      <c r="A41" s="75"/>
      <c r="B41" s="28" t="s">
        <v>361</v>
      </c>
      <c r="C41" s="29" t="s">
        <v>2</v>
      </c>
      <c r="D41" s="77">
        <v>6</v>
      </c>
      <c r="E41" s="78"/>
      <c r="F41" s="78">
        <f>E41*D41</f>
        <v>0</v>
      </c>
    </row>
    <row r="42" spans="1:6">
      <c r="A42" s="75"/>
      <c r="B42" s="28"/>
      <c r="C42" s="29"/>
      <c r="D42" s="9"/>
      <c r="E42" s="12"/>
      <c r="F42" s="12"/>
    </row>
    <row r="43" spans="1:6" ht="120">
      <c r="A43" s="109" t="s">
        <v>176</v>
      </c>
      <c r="B43" s="28" t="s">
        <v>866</v>
      </c>
      <c r="C43" s="29"/>
      <c r="D43" s="9"/>
      <c r="E43" s="12"/>
      <c r="F43" s="12"/>
    </row>
    <row r="44" spans="1:6">
      <c r="A44" s="109"/>
      <c r="B44" s="28" t="s">
        <v>315</v>
      </c>
      <c r="C44" s="29"/>
      <c r="D44" s="9"/>
      <c r="E44" s="12"/>
      <c r="F44" s="12"/>
    </row>
    <row r="45" spans="1:6">
      <c r="A45" s="109"/>
      <c r="B45" s="28"/>
      <c r="C45" s="29"/>
      <c r="D45" s="9"/>
      <c r="E45" s="12"/>
      <c r="F45" s="12"/>
    </row>
    <row r="46" spans="1:6">
      <c r="A46" s="109"/>
      <c r="B46" s="28"/>
      <c r="C46" s="29"/>
      <c r="D46" s="9"/>
      <c r="E46" s="12"/>
      <c r="F46" s="12"/>
    </row>
    <row r="47" spans="1:6">
      <c r="A47" s="109"/>
      <c r="B47" s="28"/>
      <c r="C47" s="29"/>
      <c r="D47" s="9"/>
      <c r="E47" s="12"/>
      <c r="F47" s="12"/>
    </row>
    <row r="48" spans="1:6">
      <c r="A48" s="109"/>
      <c r="B48" s="28"/>
      <c r="C48" s="29"/>
      <c r="D48" s="9"/>
      <c r="E48" s="12"/>
      <c r="F48" s="12"/>
    </row>
    <row r="49" spans="1:6">
      <c r="A49" s="109"/>
      <c r="B49" s="28"/>
      <c r="C49" s="29"/>
      <c r="D49" s="9"/>
      <c r="E49" s="12"/>
      <c r="F49" s="12"/>
    </row>
    <row r="50" spans="1:6">
      <c r="A50" s="109"/>
      <c r="B50" s="28"/>
      <c r="C50" s="29"/>
      <c r="D50" s="9"/>
      <c r="E50" s="12"/>
      <c r="F50" s="12"/>
    </row>
    <row r="51" spans="1:6">
      <c r="A51" s="109"/>
      <c r="B51" s="28"/>
      <c r="C51" s="29"/>
      <c r="D51" s="9"/>
      <c r="E51" s="12"/>
      <c r="F51" s="12"/>
    </row>
    <row r="52" spans="1:6">
      <c r="A52" s="109"/>
      <c r="B52" s="28"/>
      <c r="C52" s="29"/>
      <c r="D52" s="9"/>
      <c r="E52" s="12"/>
      <c r="F52" s="12"/>
    </row>
    <row r="53" spans="1:6">
      <c r="A53" s="75"/>
      <c r="B53" s="28" t="s">
        <v>316</v>
      </c>
      <c r="C53" s="29" t="s">
        <v>2</v>
      </c>
      <c r="D53" s="77">
        <v>2</v>
      </c>
      <c r="E53" s="78"/>
      <c r="F53" s="78">
        <f>E53*D53</f>
        <v>0</v>
      </c>
    </row>
    <row r="54" spans="1:6">
      <c r="A54" s="75"/>
      <c r="B54" s="28"/>
      <c r="C54" s="29"/>
      <c r="D54" s="9"/>
      <c r="E54" s="12"/>
      <c r="F54" s="12"/>
    </row>
    <row r="55" spans="1:6" ht="120">
      <c r="A55" s="75" t="s">
        <v>177</v>
      </c>
      <c r="B55" s="28" t="s">
        <v>866</v>
      </c>
      <c r="C55" s="29"/>
      <c r="D55" s="9"/>
      <c r="E55" s="12"/>
      <c r="F55" s="12"/>
    </row>
    <row r="56" spans="1:6">
      <c r="A56" s="75"/>
      <c r="B56" s="28" t="s">
        <v>362</v>
      </c>
      <c r="C56" s="29"/>
      <c r="D56" s="9"/>
      <c r="E56" s="12"/>
      <c r="F56" s="12"/>
    </row>
    <row r="57" spans="1:6" ht="115.5" customHeight="1">
      <c r="A57" s="75"/>
      <c r="B57" s="28"/>
      <c r="C57" s="29"/>
      <c r="D57" s="9"/>
      <c r="E57" s="12"/>
      <c r="F57" s="12"/>
    </row>
    <row r="58" spans="1:6">
      <c r="A58" s="75"/>
      <c r="B58" s="28"/>
      <c r="C58" s="29"/>
      <c r="D58" s="9"/>
      <c r="E58" s="12"/>
      <c r="F58" s="12"/>
    </row>
    <row r="59" spans="1:6">
      <c r="A59" s="75"/>
      <c r="B59" s="28"/>
      <c r="C59" s="29"/>
      <c r="D59" s="9"/>
      <c r="E59" s="12"/>
      <c r="F59" s="12"/>
    </row>
    <row r="60" spans="1:6">
      <c r="A60" s="75"/>
      <c r="B60" s="28" t="s">
        <v>363</v>
      </c>
      <c r="C60" s="29" t="s">
        <v>2</v>
      </c>
      <c r="D60" s="77">
        <v>30</v>
      </c>
      <c r="E60" s="78"/>
      <c r="F60" s="78">
        <f>E60*D60</f>
        <v>0</v>
      </c>
    </row>
    <row r="61" spans="1:6">
      <c r="A61" s="75"/>
      <c r="B61" s="28"/>
      <c r="C61" s="29"/>
      <c r="D61" s="9"/>
      <c r="E61" s="12"/>
      <c r="F61" s="12"/>
    </row>
    <row r="62" spans="1:6">
      <c r="A62" s="75"/>
      <c r="B62" s="28"/>
      <c r="C62" s="29"/>
      <c r="D62" s="9"/>
      <c r="E62" s="12"/>
      <c r="F62" s="12"/>
    </row>
    <row r="63" spans="1:6" ht="120">
      <c r="A63" s="96" t="s">
        <v>178</v>
      </c>
      <c r="B63" s="28" t="s">
        <v>866</v>
      </c>
      <c r="C63" s="29"/>
      <c r="D63" s="9"/>
      <c r="E63" s="12"/>
      <c r="F63" s="12"/>
    </row>
    <row r="64" spans="1:6">
      <c r="A64" s="75"/>
      <c r="B64" s="28" t="s">
        <v>364</v>
      </c>
      <c r="C64" s="29"/>
      <c r="D64" s="9"/>
      <c r="E64" s="12"/>
      <c r="F64" s="12"/>
    </row>
    <row r="65" spans="1:6" ht="115.5" customHeight="1">
      <c r="A65" s="75"/>
      <c r="B65" s="28"/>
      <c r="C65" s="29"/>
      <c r="D65" s="9"/>
      <c r="E65" s="12"/>
      <c r="F65" s="12"/>
    </row>
    <row r="66" spans="1:6">
      <c r="A66" s="75"/>
      <c r="B66" s="28"/>
      <c r="C66" s="29"/>
      <c r="D66" s="9"/>
      <c r="E66" s="12"/>
      <c r="F66" s="12"/>
    </row>
    <row r="67" spans="1:6">
      <c r="A67" s="75"/>
      <c r="B67" s="28"/>
      <c r="C67" s="29"/>
      <c r="D67" s="9"/>
      <c r="E67" s="12"/>
      <c r="F67" s="12"/>
    </row>
    <row r="68" spans="1:6">
      <c r="A68" s="75"/>
      <c r="B68" s="28"/>
      <c r="C68" s="29"/>
      <c r="D68" s="9"/>
      <c r="E68" s="12"/>
      <c r="F68" s="12"/>
    </row>
    <row r="69" spans="1:6">
      <c r="A69" s="75"/>
      <c r="B69" s="28" t="s">
        <v>365</v>
      </c>
      <c r="C69" s="29" t="s">
        <v>2</v>
      </c>
      <c r="D69" s="77">
        <v>3</v>
      </c>
      <c r="E69" s="78"/>
      <c r="F69" s="78">
        <f>E69*D69</f>
        <v>0</v>
      </c>
    </row>
    <row r="70" spans="1:6">
      <c r="A70" s="75"/>
      <c r="B70" s="28"/>
      <c r="C70" s="29"/>
      <c r="D70" s="9"/>
      <c r="E70" s="12"/>
      <c r="F70" s="12"/>
    </row>
    <row r="71" spans="1:6" ht="120">
      <c r="A71" s="96" t="s">
        <v>179</v>
      </c>
      <c r="B71" s="28" t="s">
        <v>866</v>
      </c>
      <c r="C71" s="29"/>
      <c r="D71" s="9"/>
      <c r="E71" s="12"/>
      <c r="F71" s="12"/>
    </row>
    <row r="72" spans="1:6">
      <c r="A72" s="75"/>
      <c r="B72" s="28" t="s">
        <v>317</v>
      </c>
      <c r="C72" s="29"/>
      <c r="D72" s="9"/>
      <c r="E72" s="12"/>
      <c r="F72" s="12"/>
    </row>
    <row r="73" spans="1:6" ht="115.5" customHeight="1">
      <c r="A73" s="75"/>
      <c r="B73" s="28"/>
      <c r="C73" s="29"/>
      <c r="D73" s="9"/>
      <c r="E73" s="12"/>
      <c r="F73" s="12"/>
    </row>
    <row r="74" spans="1:6">
      <c r="A74" s="75"/>
      <c r="B74" s="28"/>
      <c r="C74" s="29"/>
      <c r="D74" s="9"/>
      <c r="E74" s="12"/>
      <c r="F74" s="12"/>
    </row>
    <row r="75" spans="1:6">
      <c r="A75" s="75"/>
      <c r="B75" s="28"/>
      <c r="C75" s="29"/>
      <c r="D75" s="9"/>
      <c r="E75" s="12"/>
      <c r="F75" s="12"/>
    </row>
    <row r="76" spans="1:6">
      <c r="A76" s="75"/>
      <c r="B76" s="28" t="s">
        <v>318</v>
      </c>
      <c r="C76" s="29" t="s">
        <v>2</v>
      </c>
      <c r="D76" s="77">
        <v>4</v>
      </c>
      <c r="E76" s="78"/>
      <c r="F76" s="78">
        <f>E76*D76</f>
        <v>0</v>
      </c>
    </row>
    <row r="77" spans="1:6">
      <c r="A77" s="75"/>
      <c r="B77" s="28"/>
      <c r="C77" s="29"/>
      <c r="D77" s="9"/>
      <c r="E77" s="12"/>
      <c r="F77" s="12"/>
    </row>
    <row r="78" spans="1:6" ht="120">
      <c r="A78" s="96" t="s">
        <v>180</v>
      </c>
      <c r="B78" s="28" t="s">
        <v>866</v>
      </c>
      <c r="C78" s="29"/>
      <c r="D78" s="9"/>
      <c r="E78" s="12"/>
      <c r="F78" s="12"/>
    </row>
    <row r="79" spans="1:6">
      <c r="A79" s="96"/>
      <c r="B79" s="28"/>
      <c r="C79" s="29"/>
      <c r="D79" s="9"/>
      <c r="E79" s="12"/>
      <c r="F79" s="12"/>
    </row>
    <row r="80" spans="1:6">
      <c r="A80" s="75"/>
      <c r="B80" s="28" t="s">
        <v>319</v>
      </c>
      <c r="C80" s="29"/>
      <c r="D80" s="9"/>
      <c r="E80" s="12"/>
      <c r="F80" s="12"/>
    </row>
    <row r="81" spans="1:6" ht="115.5" customHeight="1">
      <c r="A81" s="75"/>
      <c r="B81" s="28"/>
      <c r="C81" s="29"/>
      <c r="D81" s="9"/>
      <c r="E81" s="12"/>
      <c r="F81" s="12"/>
    </row>
    <row r="82" spans="1:6">
      <c r="A82" s="75"/>
      <c r="B82" s="28"/>
      <c r="C82" s="29"/>
      <c r="D82" s="9"/>
      <c r="E82" s="12"/>
      <c r="F82" s="12"/>
    </row>
    <row r="83" spans="1:6">
      <c r="A83" s="75"/>
      <c r="B83" s="28"/>
      <c r="C83" s="29"/>
      <c r="D83" s="9"/>
      <c r="E83" s="12"/>
      <c r="F83" s="12"/>
    </row>
    <row r="84" spans="1:6">
      <c r="A84" s="75"/>
      <c r="B84" s="28" t="s">
        <v>366</v>
      </c>
      <c r="C84" s="29" t="s">
        <v>2</v>
      </c>
      <c r="D84" s="77">
        <v>1</v>
      </c>
      <c r="E84" s="78"/>
      <c r="F84" s="78">
        <f>E84*D84</f>
        <v>0</v>
      </c>
    </row>
    <row r="85" spans="1:6">
      <c r="A85" s="75"/>
      <c r="B85" s="28"/>
      <c r="C85" s="29"/>
      <c r="D85" s="9"/>
      <c r="E85" s="12"/>
      <c r="F85" s="12"/>
    </row>
    <row r="86" spans="1:6" ht="120">
      <c r="A86" s="96" t="s">
        <v>181</v>
      </c>
      <c r="B86" s="28" t="s">
        <v>866</v>
      </c>
      <c r="C86" s="29"/>
      <c r="D86" s="9"/>
      <c r="E86" s="12"/>
      <c r="F86" s="12"/>
    </row>
    <row r="87" spans="1:6">
      <c r="A87" s="75"/>
      <c r="B87" s="28" t="s">
        <v>320</v>
      </c>
      <c r="C87" s="29"/>
      <c r="D87" s="9"/>
      <c r="E87" s="12"/>
      <c r="F87" s="12"/>
    </row>
    <row r="88" spans="1:6" ht="115.5" customHeight="1">
      <c r="A88" s="75"/>
      <c r="B88" s="28"/>
      <c r="C88" s="29"/>
      <c r="D88" s="9"/>
      <c r="E88" s="12"/>
      <c r="F88" s="12"/>
    </row>
    <row r="89" spans="1:6">
      <c r="A89" s="75"/>
      <c r="B89" s="28"/>
      <c r="C89" s="29"/>
      <c r="D89" s="9"/>
      <c r="E89" s="12"/>
      <c r="F89" s="12"/>
    </row>
    <row r="90" spans="1:6">
      <c r="A90" s="75"/>
      <c r="B90" s="28"/>
      <c r="C90" s="29"/>
      <c r="D90" s="9"/>
      <c r="E90" s="12"/>
      <c r="F90" s="12"/>
    </row>
    <row r="91" spans="1:6">
      <c r="A91" s="75"/>
      <c r="B91" s="28" t="s">
        <v>321</v>
      </c>
      <c r="C91" s="29" t="s">
        <v>2</v>
      </c>
      <c r="D91" s="77">
        <v>1</v>
      </c>
      <c r="E91" s="78"/>
      <c r="F91" s="78">
        <f>E91*D91</f>
        <v>0</v>
      </c>
    </row>
    <row r="92" spans="1:6">
      <c r="A92" s="75"/>
      <c r="B92" s="28"/>
      <c r="C92" s="29"/>
      <c r="D92" s="9"/>
      <c r="E92" s="12"/>
      <c r="F92" s="12"/>
    </row>
    <row r="93" spans="1:6" ht="120">
      <c r="A93" s="96" t="s">
        <v>182</v>
      </c>
      <c r="B93" s="28" t="s">
        <v>866</v>
      </c>
      <c r="C93" s="29"/>
      <c r="D93" s="9"/>
      <c r="E93" s="12"/>
      <c r="F93" s="12"/>
    </row>
    <row r="94" spans="1:6">
      <c r="A94" s="75"/>
      <c r="B94" s="28" t="s">
        <v>322</v>
      </c>
      <c r="C94" s="29"/>
      <c r="D94" s="9"/>
      <c r="E94" s="12"/>
      <c r="F94" s="12"/>
    </row>
    <row r="95" spans="1:6" ht="115.5" customHeight="1">
      <c r="A95" s="75"/>
      <c r="B95" s="28"/>
      <c r="C95" s="29"/>
      <c r="D95" s="9"/>
      <c r="E95" s="12"/>
      <c r="F95" s="12"/>
    </row>
    <row r="96" spans="1:6">
      <c r="A96" s="75"/>
      <c r="B96" s="28"/>
      <c r="C96" s="29"/>
      <c r="D96" s="9"/>
      <c r="E96" s="12"/>
      <c r="F96" s="12"/>
    </row>
    <row r="97" spans="1:6">
      <c r="A97" s="75"/>
      <c r="B97" s="28" t="s">
        <v>323</v>
      </c>
      <c r="C97" s="29" t="s">
        <v>2</v>
      </c>
      <c r="D97" s="77">
        <v>1</v>
      </c>
      <c r="E97" s="78"/>
      <c r="F97" s="78">
        <f>E97*D97</f>
        <v>0</v>
      </c>
    </row>
    <row r="98" spans="1:6">
      <c r="A98" s="75"/>
      <c r="B98" s="28"/>
      <c r="C98" s="29"/>
      <c r="D98" s="9"/>
      <c r="E98" s="12"/>
      <c r="F98" s="12"/>
    </row>
    <row r="99" spans="1:6" ht="120">
      <c r="A99" s="96" t="s">
        <v>183</v>
      </c>
      <c r="B99" s="28" t="s">
        <v>866</v>
      </c>
      <c r="C99" s="29"/>
      <c r="D99" s="9"/>
      <c r="E99" s="12"/>
      <c r="F99" s="12"/>
    </row>
    <row r="100" spans="1:6">
      <c r="A100" s="75"/>
      <c r="B100" s="28" t="s">
        <v>324</v>
      </c>
      <c r="C100" s="29"/>
      <c r="D100" s="9"/>
      <c r="E100" s="12"/>
      <c r="F100" s="12"/>
    </row>
    <row r="101" spans="1:6" ht="92.25" customHeight="1">
      <c r="A101" s="75"/>
      <c r="B101" s="28"/>
      <c r="C101" s="29"/>
      <c r="D101" s="9"/>
      <c r="E101" s="12"/>
      <c r="F101" s="12"/>
    </row>
    <row r="102" spans="1:6">
      <c r="A102" s="75"/>
      <c r="B102" s="28"/>
      <c r="C102" s="29"/>
      <c r="D102" s="9"/>
      <c r="E102" s="12"/>
      <c r="F102" s="12"/>
    </row>
    <row r="103" spans="1:6">
      <c r="A103" s="75"/>
      <c r="B103" s="28" t="s">
        <v>367</v>
      </c>
      <c r="C103" s="29" t="s">
        <v>2</v>
      </c>
      <c r="D103" s="77">
        <v>1</v>
      </c>
      <c r="E103" s="78"/>
      <c r="F103" s="78">
        <f>E103*D103</f>
        <v>0</v>
      </c>
    </row>
    <row r="104" spans="1:6">
      <c r="A104" s="75"/>
      <c r="B104" s="28"/>
      <c r="C104" s="29"/>
      <c r="D104" s="9"/>
      <c r="E104" s="12"/>
      <c r="F104" s="12"/>
    </row>
    <row r="105" spans="1:6" ht="120">
      <c r="A105" s="96" t="s">
        <v>184</v>
      </c>
      <c r="B105" s="28" t="s">
        <v>866</v>
      </c>
      <c r="C105" s="29"/>
      <c r="D105" s="9"/>
      <c r="E105" s="12"/>
      <c r="F105" s="12"/>
    </row>
    <row r="106" spans="1:6">
      <c r="A106" s="75"/>
      <c r="B106" s="28" t="s">
        <v>325</v>
      </c>
      <c r="C106" s="29"/>
      <c r="D106" s="9"/>
      <c r="E106" s="12"/>
      <c r="F106" s="12"/>
    </row>
    <row r="107" spans="1:6" ht="92.25" customHeight="1">
      <c r="A107" s="75"/>
      <c r="B107" s="28"/>
      <c r="C107" s="29"/>
      <c r="D107" s="9"/>
      <c r="E107" s="12"/>
      <c r="F107" s="12"/>
    </row>
    <row r="108" spans="1:6">
      <c r="A108" s="75"/>
      <c r="B108" s="28"/>
      <c r="C108" s="29"/>
      <c r="D108" s="9"/>
      <c r="E108" s="12"/>
      <c r="F108" s="12"/>
    </row>
    <row r="109" spans="1:6">
      <c r="A109" s="75"/>
      <c r="B109" s="28"/>
      <c r="C109" s="29"/>
      <c r="D109" s="9"/>
      <c r="E109" s="12"/>
      <c r="F109" s="12"/>
    </row>
    <row r="110" spans="1:6">
      <c r="A110" s="75"/>
      <c r="B110" s="28" t="s">
        <v>326</v>
      </c>
      <c r="C110" s="29" t="s">
        <v>2</v>
      </c>
      <c r="D110" s="77">
        <v>1</v>
      </c>
      <c r="E110" s="78"/>
      <c r="F110" s="78">
        <f>E110*D110</f>
        <v>0</v>
      </c>
    </row>
    <row r="111" spans="1:6">
      <c r="A111" s="75"/>
      <c r="B111" s="28"/>
      <c r="C111" s="29"/>
      <c r="D111" s="9"/>
      <c r="E111" s="12"/>
      <c r="F111" s="12"/>
    </row>
    <row r="112" spans="1:6" ht="120">
      <c r="A112" s="96" t="s">
        <v>185</v>
      </c>
      <c r="B112" s="28" t="s">
        <v>866</v>
      </c>
      <c r="C112" s="29"/>
      <c r="D112" s="9"/>
      <c r="E112" s="12"/>
      <c r="F112" s="12"/>
    </row>
    <row r="113" spans="1:6">
      <c r="A113" s="75"/>
      <c r="B113" s="28" t="s">
        <v>327</v>
      </c>
      <c r="C113" s="29"/>
      <c r="D113" s="9"/>
      <c r="E113" s="12"/>
      <c r="F113" s="12"/>
    </row>
    <row r="114" spans="1:6" ht="92.25" customHeight="1">
      <c r="A114" s="75"/>
      <c r="B114" s="28"/>
      <c r="C114" s="29"/>
      <c r="D114" s="9"/>
      <c r="E114" s="12"/>
      <c r="F114" s="12"/>
    </row>
    <row r="115" spans="1:6" ht="92.25" customHeight="1">
      <c r="A115" s="75"/>
      <c r="B115" s="28"/>
      <c r="C115" s="29"/>
      <c r="D115" s="9"/>
      <c r="E115" s="12"/>
      <c r="F115" s="12"/>
    </row>
    <row r="116" spans="1:6">
      <c r="A116" s="75"/>
      <c r="B116" s="28"/>
      <c r="C116" s="29"/>
      <c r="D116" s="9"/>
      <c r="E116" s="12"/>
      <c r="F116" s="12"/>
    </row>
    <row r="117" spans="1:6">
      <c r="A117" s="75"/>
      <c r="B117" s="28" t="s">
        <v>368</v>
      </c>
      <c r="C117" s="29" t="s">
        <v>2</v>
      </c>
      <c r="D117" s="77">
        <v>1</v>
      </c>
      <c r="E117" s="78"/>
      <c r="F117" s="78">
        <f>E117*D117</f>
        <v>0</v>
      </c>
    </row>
    <row r="118" spans="1:6">
      <c r="A118" s="75"/>
      <c r="B118" s="28"/>
      <c r="C118" s="29"/>
      <c r="D118" s="9"/>
      <c r="E118" s="12"/>
      <c r="F118" s="12"/>
    </row>
    <row r="119" spans="1:6" ht="120">
      <c r="A119" s="96" t="s">
        <v>186</v>
      </c>
      <c r="B119" s="28" t="s">
        <v>866</v>
      </c>
      <c r="C119" s="29"/>
      <c r="D119" s="9"/>
      <c r="E119" s="12"/>
      <c r="F119" s="12"/>
    </row>
    <row r="120" spans="1:6">
      <c r="A120" s="75"/>
      <c r="B120" s="28" t="s">
        <v>328</v>
      </c>
      <c r="C120" s="29"/>
      <c r="D120" s="9"/>
      <c r="E120" s="12"/>
      <c r="F120" s="12"/>
    </row>
    <row r="121" spans="1:6" ht="145.5" customHeight="1">
      <c r="A121" s="75"/>
      <c r="B121" s="28"/>
      <c r="C121" s="29"/>
      <c r="D121" s="9"/>
      <c r="E121" s="12"/>
      <c r="F121" s="12"/>
    </row>
    <row r="122" spans="1:6">
      <c r="A122" s="75"/>
      <c r="B122" s="28"/>
      <c r="C122" s="29"/>
      <c r="D122" s="9"/>
      <c r="E122" s="12"/>
      <c r="F122" s="12"/>
    </row>
    <row r="123" spans="1:6">
      <c r="A123" s="75"/>
      <c r="B123" s="28" t="s">
        <v>329</v>
      </c>
      <c r="C123" s="29" t="s">
        <v>2</v>
      </c>
      <c r="D123" s="77">
        <v>1</v>
      </c>
      <c r="E123" s="78"/>
      <c r="F123" s="78">
        <f>E123*D123</f>
        <v>0</v>
      </c>
    </row>
    <row r="124" spans="1:6">
      <c r="A124" s="75"/>
      <c r="B124" s="28"/>
      <c r="C124" s="29"/>
      <c r="D124" s="9"/>
      <c r="E124" s="12"/>
      <c r="F124" s="12"/>
    </row>
    <row r="125" spans="1:6" ht="120">
      <c r="A125" s="96" t="s">
        <v>188</v>
      </c>
      <c r="B125" s="28" t="s">
        <v>866</v>
      </c>
      <c r="C125" s="29"/>
      <c r="D125" s="9"/>
      <c r="E125" s="12"/>
      <c r="F125" s="12"/>
    </row>
    <row r="126" spans="1:6">
      <c r="A126" s="75"/>
      <c r="B126" s="28" t="s">
        <v>330</v>
      </c>
      <c r="C126" s="29"/>
      <c r="D126" s="9"/>
      <c r="E126" s="12"/>
      <c r="F126" s="12"/>
    </row>
    <row r="127" spans="1:6" ht="145.5" customHeight="1">
      <c r="A127" s="75"/>
      <c r="B127" s="28"/>
      <c r="C127" s="29"/>
      <c r="D127" s="9"/>
      <c r="E127" s="12"/>
      <c r="F127" s="12"/>
    </row>
    <row r="128" spans="1:6">
      <c r="A128" s="75"/>
      <c r="B128" s="28"/>
      <c r="C128" s="29"/>
      <c r="D128" s="9"/>
      <c r="E128" s="12"/>
      <c r="F128" s="12"/>
    </row>
    <row r="129" spans="1:6">
      <c r="A129" s="75"/>
      <c r="B129" s="28" t="s">
        <v>331</v>
      </c>
      <c r="C129" s="29" t="s">
        <v>2</v>
      </c>
      <c r="D129" s="77">
        <v>2</v>
      </c>
      <c r="E129" s="78"/>
      <c r="F129" s="78">
        <f>E129*D129</f>
        <v>0</v>
      </c>
    </row>
    <row r="130" spans="1:6">
      <c r="A130" s="75"/>
      <c r="B130" s="28"/>
      <c r="C130" s="29"/>
      <c r="D130" s="9"/>
      <c r="E130" s="12"/>
      <c r="F130" s="12"/>
    </row>
    <row r="131" spans="1:6" ht="120">
      <c r="A131" s="96" t="s">
        <v>191</v>
      </c>
      <c r="B131" s="28" t="s">
        <v>866</v>
      </c>
      <c r="C131" s="29"/>
      <c r="D131" s="9"/>
      <c r="E131" s="12"/>
      <c r="F131" s="12"/>
    </row>
    <row r="132" spans="1:6">
      <c r="A132" s="75"/>
      <c r="B132" s="28" t="s">
        <v>369</v>
      </c>
      <c r="C132" s="29"/>
      <c r="D132" s="9"/>
      <c r="E132" s="12"/>
      <c r="F132" s="12"/>
    </row>
    <row r="133" spans="1:6" ht="138.75" customHeight="1">
      <c r="A133" s="75"/>
      <c r="B133" s="28"/>
      <c r="C133" s="29"/>
      <c r="D133" s="9"/>
      <c r="E133" s="12"/>
      <c r="F133" s="12"/>
    </row>
    <row r="134" spans="1:6">
      <c r="A134" s="75"/>
      <c r="B134" s="28"/>
      <c r="C134" s="29"/>
      <c r="D134" s="9"/>
      <c r="E134" s="12"/>
      <c r="F134" s="12"/>
    </row>
    <row r="135" spans="1:6">
      <c r="A135" s="75"/>
      <c r="B135" s="28" t="s">
        <v>332</v>
      </c>
      <c r="C135" s="29" t="s">
        <v>2</v>
      </c>
      <c r="D135" s="77">
        <v>1</v>
      </c>
      <c r="E135" s="78"/>
      <c r="F135" s="78">
        <f>E135*D135</f>
        <v>0</v>
      </c>
    </row>
    <row r="136" spans="1:6">
      <c r="A136" s="75"/>
      <c r="B136" s="28"/>
      <c r="C136" s="29"/>
      <c r="D136" s="9"/>
      <c r="E136" s="12"/>
      <c r="F136" s="12"/>
    </row>
    <row r="137" spans="1:6" ht="144" customHeight="1">
      <c r="A137" s="96" t="s">
        <v>370</v>
      </c>
      <c r="B137" s="28" t="s">
        <v>866</v>
      </c>
      <c r="C137" s="29"/>
      <c r="D137" s="9"/>
      <c r="E137" s="12"/>
      <c r="F137" s="12"/>
    </row>
    <row r="138" spans="1:6">
      <c r="A138" s="75"/>
      <c r="B138" s="28" t="s">
        <v>371</v>
      </c>
      <c r="C138" s="29"/>
      <c r="D138" s="9"/>
      <c r="E138" s="12"/>
      <c r="F138" s="12"/>
    </row>
    <row r="139" spans="1:6" ht="129" customHeight="1">
      <c r="A139" s="75"/>
      <c r="B139" s="28"/>
      <c r="C139" s="29"/>
      <c r="D139" s="9"/>
      <c r="E139" s="12"/>
      <c r="F139" s="12"/>
    </row>
    <row r="140" spans="1:6">
      <c r="A140" s="75"/>
      <c r="B140" s="28"/>
      <c r="C140" s="29"/>
      <c r="D140" s="9"/>
      <c r="E140" s="12"/>
      <c r="F140" s="12"/>
    </row>
    <row r="141" spans="1:6">
      <c r="A141" s="75"/>
      <c r="B141" s="28" t="s">
        <v>372</v>
      </c>
      <c r="C141" s="29" t="s">
        <v>2</v>
      </c>
      <c r="D141" s="77">
        <v>1</v>
      </c>
      <c r="E141" s="78"/>
      <c r="F141" s="78">
        <f>E141*D141</f>
        <v>0</v>
      </c>
    </row>
    <row r="142" spans="1:6">
      <c r="A142" s="75"/>
      <c r="B142" s="28"/>
      <c r="C142" s="29"/>
      <c r="D142" s="9"/>
      <c r="E142" s="12"/>
      <c r="F142" s="12"/>
    </row>
    <row r="143" spans="1:6" ht="93" customHeight="1">
      <c r="A143" s="75" t="s">
        <v>373</v>
      </c>
      <c r="B143" s="28" t="s">
        <v>867</v>
      </c>
      <c r="C143" s="29"/>
      <c r="D143" s="9"/>
      <c r="E143" s="12"/>
      <c r="F143" s="12"/>
    </row>
    <row r="144" spans="1:6">
      <c r="A144" s="75"/>
      <c r="B144" s="28" t="s">
        <v>374</v>
      </c>
      <c r="C144" s="29"/>
      <c r="D144" s="9"/>
      <c r="E144" s="12"/>
      <c r="F144" s="12"/>
    </row>
    <row r="145" spans="1:6">
      <c r="A145" s="75"/>
      <c r="B145" s="28"/>
      <c r="C145" s="29"/>
      <c r="D145" s="9"/>
      <c r="E145" s="12"/>
      <c r="F145" s="12"/>
    </row>
    <row r="146" spans="1:6">
      <c r="A146" s="75"/>
      <c r="B146" s="28"/>
      <c r="C146" s="29"/>
      <c r="D146" s="9"/>
      <c r="E146" s="12"/>
      <c r="F146" s="12"/>
    </row>
    <row r="147" spans="1:6">
      <c r="A147" s="75"/>
      <c r="B147" s="28"/>
      <c r="C147" s="29"/>
      <c r="D147" s="9"/>
      <c r="E147" s="12"/>
      <c r="F147" s="12"/>
    </row>
    <row r="148" spans="1:6">
      <c r="A148" s="75"/>
      <c r="B148" s="28"/>
      <c r="C148" s="29"/>
      <c r="D148" s="9"/>
      <c r="E148" s="12"/>
      <c r="F148" s="12"/>
    </row>
    <row r="149" spans="1:6">
      <c r="A149" s="75"/>
      <c r="B149" s="28" t="s">
        <v>356</v>
      </c>
      <c r="C149" s="29" t="s">
        <v>2</v>
      </c>
      <c r="D149" s="77">
        <v>1</v>
      </c>
      <c r="E149" s="78"/>
      <c r="F149" s="78">
        <f>E149*D149</f>
        <v>0</v>
      </c>
    </row>
    <row r="150" spans="1:6">
      <c r="A150" s="75"/>
      <c r="B150" s="28"/>
      <c r="C150" s="29"/>
      <c r="D150" s="9"/>
      <c r="E150" s="12"/>
      <c r="F150" s="12"/>
    </row>
    <row r="151" spans="1:6">
      <c r="A151" s="75"/>
      <c r="B151" s="28" t="s">
        <v>375</v>
      </c>
      <c r="C151" s="29"/>
      <c r="D151" s="9"/>
      <c r="E151" s="12"/>
      <c r="F151" s="12"/>
    </row>
    <row r="152" spans="1:6">
      <c r="A152" s="75"/>
      <c r="B152" s="28"/>
      <c r="C152" s="29"/>
      <c r="D152" s="9"/>
      <c r="E152" s="12"/>
      <c r="F152" s="12"/>
    </row>
    <row r="153" spans="1:6">
      <c r="A153" s="75"/>
      <c r="B153" s="28"/>
      <c r="C153" s="29"/>
      <c r="D153" s="9"/>
      <c r="E153" s="12"/>
      <c r="F153" s="12"/>
    </row>
    <row r="154" spans="1:6">
      <c r="A154" s="75"/>
      <c r="B154" s="28"/>
      <c r="C154" s="29"/>
      <c r="D154" s="9"/>
      <c r="E154" s="12"/>
      <c r="F154" s="12"/>
    </row>
    <row r="155" spans="1:6">
      <c r="A155" s="75"/>
      <c r="B155" s="28"/>
      <c r="C155" s="29"/>
      <c r="D155" s="9"/>
      <c r="E155" s="12"/>
      <c r="F155" s="12"/>
    </row>
    <row r="156" spans="1:6">
      <c r="A156" s="75"/>
      <c r="B156" s="28"/>
      <c r="C156" s="29"/>
      <c r="D156" s="9"/>
      <c r="E156" s="12"/>
      <c r="F156" s="12"/>
    </row>
    <row r="157" spans="1:6">
      <c r="A157" s="75"/>
      <c r="B157" s="28" t="s">
        <v>357</v>
      </c>
      <c r="C157" s="29" t="s">
        <v>2</v>
      </c>
      <c r="D157" s="77">
        <v>1</v>
      </c>
      <c r="E157" s="78"/>
      <c r="F157" s="78">
        <f>E157*D157</f>
        <v>0</v>
      </c>
    </row>
    <row r="158" spans="1:6">
      <c r="A158" s="75"/>
      <c r="B158" s="28"/>
      <c r="C158" s="29"/>
      <c r="D158" s="9"/>
      <c r="E158" s="12"/>
      <c r="F158" s="12"/>
    </row>
    <row r="159" spans="1:6" ht="120">
      <c r="A159" s="96" t="s">
        <v>376</v>
      </c>
      <c r="B159" s="28" t="s">
        <v>866</v>
      </c>
      <c r="C159" s="29"/>
      <c r="D159" s="9"/>
      <c r="E159" s="12"/>
      <c r="F159" s="12"/>
    </row>
    <row r="160" spans="1:6">
      <c r="A160" s="75"/>
      <c r="B160" s="28" t="s">
        <v>377</v>
      </c>
      <c r="C160" s="29"/>
      <c r="D160" s="9"/>
      <c r="E160" s="12"/>
      <c r="F160" s="12"/>
    </row>
    <row r="161" spans="1:6" ht="129" customHeight="1">
      <c r="A161" s="75"/>
      <c r="B161" s="28"/>
      <c r="C161" s="29"/>
      <c r="D161" s="9"/>
      <c r="E161" s="12"/>
      <c r="F161" s="12"/>
    </row>
    <row r="162" spans="1:6">
      <c r="A162" s="75"/>
      <c r="B162" s="28"/>
      <c r="C162" s="29"/>
      <c r="D162" s="9"/>
      <c r="E162" s="12"/>
      <c r="F162" s="12"/>
    </row>
    <row r="163" spans="1:6">
      <c r="A163" s="75"/>
      <c r="B163" s="28" t="s">
        <v>378</v>
      </c>
      <c r="C163" s="29" t="s">
        <v>2</v>
      </c>
      <c r="D163" s="77">
        <v>1</v>
      </c>
      <c r="E163" s="78"/>
      <c r="F163" s="78">
        <f>E163*D163</f>
        <v>0</v>
      </c>
    </row>
    <row r="164" spans="1:6">
      <c r="A164" s="75"/>
      <c r="B164" s="28"/>
      <c r="C164" s="29"/>
      <c r="D164" s="9"/>
      <c r="E164" s="12"/>
      <c r="F164" s="12"/>
    </row>
    <row r="165" spans="1:6" ht="120">
      <c r="A165" s="96" t="s">
        <v>379</v>
      </c>
      <c r="B165" s="28" t="s">
        <v>866</v>
      </c>
      <c r="C165" s="29"/>
      <c r="D165" s="9"/>
      <c r="E165" s="12"/>
      <c r="F165" s="12"/>
    </row>
    <row r="166" spans="1:6">
      <c r="A166" s="75"/>
      <c r="B166" s="28" t="s">
        <v>380</v>
      </c>
      <c r="C166" s="29"/>
      <c r="D166" s="9"/>
      <c r="E166" s="12"/>
      <c r="F166" s="12"/>
    </row>
    <row r="167" spans="1:6" ht="129" customHeight="1">
      <c r="A167" s="75"/>
      <c r="B167" s="28"/>
      <c r="C167" s="29"/>
      <c r="D167" s="9"/>
      <c r="E167" s="12"/>
      <c r="F167" s="12"/>
    </row>
    <row r="168" spans="1:6" ht="36" customHeight="1">
      <c r="A168" s="75"/>
      <c r="B168" s="28"/>
      <c r="C168" s="29"/>
      <c r="D168" s="9"/>
      <c r="E168" s="12"/>
      <c r="F168" s="12"/>
    </row>
    <row r="169" spans="1:6">
      <c r="A169" s="75"/>
      <c r="B169" s="28" t="s">
        <v>381</v>
      </c>
      <c r="C169" s="29" t="s">
        <v>2</v>
      </c>
      <c r="D169" s="77">
        <v>1</v>
      </c>
      <c r="E169" s="78"/>
      <c r="F169" s="78">
        <f>E169*D169</f>
        <v>0</v>
      </c>
    </row>
    <row r="170" spans="1:6">
      <c r="A170" s="75"/>
      <c r="B170" s="28"/>
      <c r="C170" s="29"/>
      <c r="D170" s="9"/>
      <c r="E170" s="12"/>
      <c r="F170" s="12"/>
    </row>
    <row r="171" spans="1:6" ht="120">
      <c r="A171" s="96" t="s">
        <v>383</v>
      </c>
      <c r="B171" s="28" t="s">
        <v>866</v>
      </c>
      <c r="C171" s="29"/>
      <c r="D171" s="9"/>
      <c r="E171" s="12"/>
      <c r="F171" s="12"/>
    </row>
    <row r="172" spans="1:6">
      <c r="A172" s="96"/>
      <c r="B172" s="28"/>
      <c r="C172" s="29"/>
      <c r="D172" s="9"/>
      <c r="E172" s="12"/>
      <c r="F172" s="12"/>
    </row>
    <row r="173" spans="1:6">
      <c r="A173" s="75"/>
      <c r="B173" s="28" t="s">
        <v>384</v>
      </c>
      <c r="C173" s="29"/>
      <c r="D173" s="9"/>
      <c r="E173" s="12"/>
      <c r="F173" s="12"/>
    </row>
    <row r="174" spans="1:6" ht="129" customHeight="1">
      <c r="A174" s="75"/>
      <c r="B174" s="28"/>
      <c r="C174" s="29"/>
      <c r="D174" s="9"/>
      <c r="E174" s="12"/>
      <c r="F174" s="12"/>
    </row>
    <row r="175" spans="1:6" ht="27" customHeight="1">
      <c r="A175" s="75"/>
      <c r="B175" s="28"/>
      <c r="C175" s="29"/>
      <c r="D175" s="9"/>
      <c r="E175" s="12"/>
      <c r="F175" s="12"/>
    </row>
    <row r="176" spans="1:6">
      <c r="A176" s="75"/>
      <c r="B176" s="28" t="s">
        <v>385</v>
      </c>
      <c r="C176" s="29" t="s">
        <v>2</v>
      </c>
      <c r="D176" s="77">
        <v>1</v>
      </c>
      <c r="E176" s="78"/>
      <c r="F176" s="78">
        <f>E176*D176</f>
        <v>0</v>
      </c>
    </row>
    <row r="177" spans="1:6">
      <c r="A177" s="75"/>
      <c r="B177" s="28" t="s">
        <v>387</v>
      </c>
      <c r="C177" s="29"/>
      <c r="D177" s="9"/>
      <c r="E177" s="12"/>
      <c r="F177" s="12"/>
    </row>
    <row r="178" spans="1:6">
      <c r="A178" s="75"/>
      <c r="B178" s="28"/>
      <c r="C178" s="29"/>
      <c r="D178" s="9"/>
      <c r="E178" s="12"/>
      <c r="F178" s="12"/>
    </row>
    <row r="179" spans="1:6">
      <c r="A179" s="75"/>
      <c r="B179" s="28" t="s">
        <v>386</v>
      </c>
      <c r="C179" s="29"/>
      <c r="D179" s="9"/>
      <c r="E179" s="12"/>
      <c r="F179" s="12"/>
    </row>
    <row r="180" spans="1:6">
      <c r="A180" s="75"/>
      <c r="B180" s="28"/>
      <c r="C180" s="29"/>
      <c r="D180" s="9"/>
      <c r="E180" s="12"/>
      <c r="F180" s="12"/>
    </row>
    <row r="181" spans="1:6">
      <c r="A181" s="75"/>
      <c r="B181" s="28"/>
      <c r="C181" s="29"/>
      <c r="D181" s="9"/>
      <c r="E181" s="12"/>
      <c r="F181" s="12"/>
    </row>
    <row r="182" spans="1:6">
      <c r="A182" s="75"/>
      <c r="B182" s="28"/>
      <c r="C182" s="29"/>
      <c r="D182" s="9"/>
      <c r="E182" s="12"/>
      <c r="F182" s="12"/>
    </row>
    <row r="183" spans="1:6">
      <c r="A183" s="75"/>
      <c r="B183" s="28"/>
      <c r="C183" s="29"/>
      <c r="D183" s="9"/>
      <c r="E183" s="12"/>
      <c r="F183" s="12"/>
    </row>
    <row r="184" spans="1:6">
      <c r="A184" s="75"/>
      <c r="B184" s="28"/>
      <c r="C184" s="29"/>
      <c r="D184" s="9"/>
      <c r="E184" s="12"/>
      <c r="F184" s="12"/>
    </row>
    <row r="185" spans="1:6">
      <c r="A185" s="75"/>
      <c r="B185" s="28"/>
      <c r="C185" s="29"/>
      <c r="D185" s="9"/>
      <c r="E185" s="12"/>
      <c r="F185" s="12"/>
    </row>
    <row r="186" spans="1:6">
      <c r="A186" s="75"/>
      <c r="B186" s="28"/>
      <c r="C186" s="29"/>
      <c r="D186" s="9"/>
      <c r="E186" s="12"/>
      <c r="F186" s="12"/>
    </row>
    <row r="187" spans="1:6">
      <c r="A187" s="75"/>
      <c r="B187" s="28"/>
      <c r="C187" s="29"/>
      <c r="D187" s="9"/>
      <c r="E187" s="12"/>
      <c r="F187" s="12"/>
    </row>
    <row r="188" spans="1:6">
      <c r="A188" s="75"/>
      <c r="B188" s="28"/>
      <c r="C188" s="29"/>
      <c r="D188" s="9"/>
      <c r="E188" s="12"/>
      <c r="F188" s="12"/>
    </row>
    <row r="189" spans="1:6">
      <c r="A189" s="75"/>
      <c r="B189" s="28"/>
      <c r="C189" s="29"/>
      <c r="D189" s="9"/>
      <c r="E189" s="12"/>
      <c r="F189" s="12"/>
    </row>
    <row r="190" spans="1:6">
      <c r="A190" s="75"/>
      <c r="B190" s="28"/>
      <c r="C190" s="29"/>
      <c r="D190" s="9"/>
      <c r="E190" s="12"/>
      <c r="F190" s="12"/>
    </row>
    <row r="191" spans="1:6">
      <c r="A191" s="75"/>
      <c r="B191" s="28" t="s">
        <v>388</v>
      </c>
      <c r="C191" s="29" t="s">
        <v>2</v>
      </c>
      <c r="D191" s="77">
        <v>1</v>
      </c>
      <c r="E191" s="78"/>
      <c r="F191" s="78">
        <f>E191*D191</f>
        <v>0</v>
      </c>
    </row>
    <row r="192" spans="1:6">
      <c r="A192" s="75"/>
      <c r="B192" s="28" t="s">
        <v>389</v>
      </c>
      <c r="C192" s="29"/>
      <c r="D192" s="9"/>
      <c r="E192" s="12"/>
      <c r="F192" s="12"/>
    </row>
    <row r="193" spans="1:6" ht="15" thickBot="1">
      <c r="A193" s="75"/>
      <c r="B193" s="11"/>
      <c r="C193" s="8"/>
      <c r="D193" s="8"/>
      <c r="E193" s="12"/>
      <c r="F193" s="8"/>
    </row>
    <row r="194" spans="1:6" ht="31.5" customHeight="1" thickBot="1">
      <c r="A194" s="55"/>
      <c r="B194" s="508" t="s">
        <v>493</v>
      </c>
      <c r="C194" s="504"/>
      <c r="D194" s="504"/>
      <c r="E194" s="504"/>
      <c r="F194" s="74">
        <f>SUM(F13:F193)</f>
        <v>0</v>
      </c>
    </row>
    <row r="195" spans="1:6">
      <c r="A195" s="60"/>
      <c r="B195" s="110"/>
      <c r="F195" s="111"/>
    </row>
    <row r="196" spans="1:6">
      <c r="A196" s="60"/>
      <c r="B196" s="110"/>
      <c r="F196" s="111"/>
    </row>
  </sheetData>
  <mergeCells count="2">
    <mergeCell ref="B3:F3"/>
    <mergeCell ref="B194:E194"/>
  </mergeCells>
  <pageMargins left="0.70866141732283472" right="0.70866141732283472" top="0.74803149606299213" bottom="0.74803149606299213" header="0.31496062992125984" footer="0.31496062992125984"/>
  <pageSetup paperSize="9" firstPageNumber="26"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E6" sqref="E6"/>
    </sheetView>
  </sheetViews>
  <sheetFormatPr baseColWidth="10" defaultColWidth="8.83203125" defaultRowHeight="14" x14ac:dyDescent="0"/>
  <cols>
    <col min="1" max="1" width="4.6640625" style="79" customWidth="1"/>
    <col min="2" max="2" width="40.33203125" customWidth="1"/>
    <col min="3" max="3" width="6.6640625" customWidth="1"/>
    <col min="4" max="4" width="8.6640625" customWidth="1"/>
    <col min="5" max="5" width="12.5" customWidth="1"/>
    <col min="6" max="6" width="14.1640625" customWidth="1"/>
    <col min="8" max="8" width="14.5" bestFit="1" customWidth="1"/>
    <col min="9" max="9" width="15.33203125" customWidth="1"/>
    <col min="10" max="10" width="15.6640625" customWidth="1"/>
    <col min="11" max="11" width="15.33203125" customWidth="1"/>
    <col min="12" max="13" width="14.5" bestFit="1" customWidth="1"/>
  </cols>
  <sheetData>
    <row r="1" spans="1:13" ht="28">
      <c r="A1" s="15" t="s">
        <v>150</v>
      </c>
      <c r="B1" s="15" t="s">
        <v>151</v>
      </c>
      <c r="C1" s="15" t="s">
        <v>152</v>
      </c>
      <c r="D1" s="15" t="s">
        <v>153</v>
      </c>
      <c r="E1" s="15" t="s">
        <v>292</v>
      </c>
      <c r="F1" s="15" t="s">
        <v>1</v>
      </c>
      <c r="H1" s="7"/>
    </row>
    <row r="2" spans="1:13" ht="15" thickBot="1">
      <c r="A2" s="128"/>
      <c r="B2" s="128"/>
      <c r="C2" s="128"/>
      <c r="D2" s="128"/>
      <c r="E2" s="128"/>
      <c r="F2" s="128"/>
      <c r="H2" s="7"/>
    </row>
    <row r="3" spans="1:13" ht="15" thickBot="1">
      <c r="A3" s="88" t="s">
        <v>200</v>
      </c>
      <c r="B3" s="506" t="s">
        <v>390</v>
      </c>
      <c r="C3" s="509"/>
      <c r="D3" s="509"/>
      <c r="E3" s="509"/>
      <c r="F3" s="510"/>
    </row>
    <row r="4" spans="1:13">
      <c r="A4" s="203"/>
      <c r="B4" s="52"/>
      <c r="C4" s="79"/>
      <c r="D4" s="79"/>
      <c r="E4" s="79"/>
      <c r="F4" s="54"/>
    </row>
    <row r="5" spans="1:13" ht="96">
      <c r="A5" s="203" t="s">
        <v>3</v>
      </c>
      <c r="B5" s="40" t="s">
        <v>400</v>
      </c>
      <c r="C5" s="79"/>
      <c r="D5" s="79"/>
      <c r="E5" s="79"/>
      <c r="F5" s="34"/>
      <c r="J5" s="31"/>
      <c r="K5" s="31"/>
      <c r="L5" s="31"/>
      <c r="M5" s="31"/>
    </row>
    <row r="6" spans="1:13">
      <c r="A6" s="203"/>
      <c r="B6" s="40" t="s">
        <v>397</v>
      </c>
      <c r="C6" s="76" t="s">
        <v>172</v>
      </c>
      <c r="D6" s="190">
        <v>5.5</v>
      </c>
      <c r="E6" s="34"/>
      <c r="F6" s="34">
        <f>E6*D6</f>
        <v>0</v>
      </c>
      <c r="J6" s="31"/>
      <c r="K6" s="31"/>
      <c r="L6" s="31"/>
      <c r="M6" s="31"/>
    </row>
    <row r="7" spans="1:13">
      <c r="A7" s="203"/>
      <c r="B7" s="40"/>
      <c r="C7" s="79"/>
      <c r="D7" s="79"/>
      <c r="E7" s="79"/>
      <c r="F7" s="34"/>
      <c r="J7" s="31"/>
      <c r="K7" s="31"/>
      <c r="L7" s="31"/>
      <c r="M7" s="31"/>
    </row>
    <row r="8" spans="1:13" ht="108">
      <c r="A8" s="203" t="s">
        <v>5</v>
      </c>
      <c r="B8" s="40" t="s">
        <v>398</v>
      </c>
      <c r="C8" s="79"/>
      <c r="D8" s="79"/>
      <c r="E8" s="79"/>
      <c r="F8" s="34"/>
      <c r="J8" s="31"/>
      <c r="K8" s="31"/>
      <c r="L8" s="31"/>
      <c r="M8" s="31"/>
    </row>
    <row r="9" spans="1:13">
      <c r="A9" s="203"/>
      <c r="B9" s="40"/>
      <c r="C9" s="79"/>
      <c r="D9" s="79"/>
      <c r="E9" s="79"/>
      <c r="F9" s="34"/>
      <c r="J9" s="31"/>
      <c r="K9" s="31"/>
      <c r="L9" s="31"/>
      <c r="M9" s="31"/>
    </row>
    <row r="10" spans="1:13">
      <c r="A10" s="203"/>
      <c r="B10" s="23" t="s">
        <v>399</v>
      </c>
      <c r="C10" s="81" t="s">
        <v>6</v>
      </c>
      <c r="D10" s="33">
        <v>16.100000000000001</v>
      </c>
      <c r="E10" s="34"/>
      <c r="F10" s="34" t="str">
        <f>IF(E10="","",D10*E10)</f>
        <v/>
      </c>
      <c r="M10" s="114"/>
    </row>
    <row r="11" spans="1:13">
      <c r="A11" s="203"/>
      <c r="B11" s="40"/>
      <c r="C11" s="79"/>
      <c r="D11" s="79"/>
      <c r="E11" s="79"/>
      <c r="F11" s="34"/>
    </row>
    <row r="12" spans="1:13">
      <c r="A12" s="17"/>
      <c r="B12" s="13" t="s">
        <v>494</v>
      </c>
      <c r="C12" s="24"/>
      <c r="D12" s="25"/>
      <c r="E12" s="25"/>
      <c r="F12" s="26">
        <f>SUM(F4:F11)</f>
        <v>0</v>
      </c>
    </row>
    <row r="13" spans="1:13">
      <c r="A13" s="51"/>
      <c r="B13" s="112"/>
      <c r="C13" s="53"/>
      <c r="D13" s="54"/>
      <c r="E13" s="54"/>
      <c r="F13" s="54"/>
    </row>
    <row r="14" spans="1:13">
      <c r="A14" s="60"/>
      <c r="B14" s="110"/>
      <c r="F14" s="111"/>
    </row>
  </sheetData>
  <mergeCells count="1">
    <mergeCell ref="B3:F3"/>
  </mergeCells>
  <pageMargins left="0.70866141732283472" right="0.70866141732283472" top="0.74803149606299213" bottom="0.74803149606299213" header="0.31496062992125984" footer="0.31496062992125984"/>
  <pageSetup paperSize="9" firstPageNumber="37"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25" workbookViewId="0">
      <selection activeCell="H47" sqref="H47"/>
    </sheetView>
  </sheetViews>
  <sheetFormatPr baseColWidth="10" defaultColWidth="8.83203125" defaultRowHeight="14" x14ac:dyDescent="0"/>
  <cols>
    <col min="1" max="1" width="4.6640625" style="79" customWidth="1"/>
    <col min="2" max="2" width="40.33203125" customWidth="1"/>
    <col min="3" max="3" width="7.33203125" customWidth="1"/>
    <col min="4" max="4" width="8.5" customWidth="1"/>
    <col min="5" max="5" width="11.33203125" customWidth="1"/>
    <col min="6" max="6" width="14.1640625" customWidth="1"/>
    <col min="8" max="8" width="14.5" bestFit="1" customWidth="1"/>
    <col min="9" max="9" width="15.33203125" customWidth="1"/>
    <col min="10" max="10" width="15.6640625" customWidth="1"/>
    <col min="11" max="11" width="15.33203125" customWidth="1"/>
    <col min="12" max="13" width="14.5" bestFit="1" customWidth="1"/>
  </cols>
  <sheetData>
    <row r="1" spans="1:8" ht="28">
      <c r="A1" s="15" t="s">
        <v>150</v>
      </c>
      <c r="B1" s="15" t="s">
        <v>151</v>
      </c>
      <c r="C1" s="15" t="s">
        <v>152</v>
      </c>
      <c r="D1" s="15" t="s">
        <v>153</v>
      </c>
      <c r="E1" s="15" t="s">
        <v>292</v>
      </c>
      <c r="F1" s="15" t="s">
        <v>1</v>
      </c>
      <c r="H1" s="7"/>
    </row>
    <row r="2" spans="1:8">
      <c r="A2" s="128"/>
      <c r="B2" s="128"/>
      <c r="C2" s="128"/>
      <c r="D2" s="128"/>
      <c r="E2" s="128"/>
      <c r="F2" s="128"/>
      <c r="H2" s="7"/>
    </row>
    <row r="3" spans="1:8" ht="15" thickBot="1">
      <c r="A3" s="51"/>
      <c r="B3" s="112"/>
      <c r="C3" s="53"/>
      <c r="D3" s="54"/>
      <c r="E3" s="54"/>
      <c r="F3" s="54"/>
    </row>
    <row r="4" spans="1:8" s="49" customFormat="1" ht="15" thickBot="1">
      <c r="A4" s="88" t="s">
        <v>391</v>
      </c>
      <c r="B4" s="506" t="s">
        <v>392</v>
      </c>
      <c r="C4" s="509"/>
      <c r="D4" s="509"/>
      <c r="E4" s="509"/>
      <c r="F4" s="510"/>
    </row>
    <row r="5" spans="1:8" s="49" customFormat="1">
      <c r="A5" s="215"/>
      <c r="B5" s="52"/>
      <c r="C5" s="32"/>
      <c r="D5" s="32"/>
      <c r="E5" s="32"/>
      <c r="F5" s="54"/>
    </row>
    <row r="6" spans="1:8" s="49" customFormat="1" ht="60">
      <c r="A6" s="215" t="s">
        <v>3</v>
      </c>
      <c r="B6" s="40" t="s">
        <v>678</v>
      </c>
      <c r="C6" s="32"/>
      <c r="D6" s="32"/>
      <c r="E6" s="32"/>
      <c r="F6" s="54"/>
    </row>
    <row r="7" spans="1:8" s="49" customFormat="1">
      <c r="A7" s="215"/>
      <c r="B7" s="40"/>
      <c r="C7" s="32"/>
      <c r="D7" s="32"/>
      <c r="E7" s="32"/>
      <c r="F7" s="54"/>
    </row>
    <row r="8" spans="1:8" s="49" customFormat="1">
      <c r="A8" s="215"/>
      <c r="B8" s="40" t="s">
        <v>393</v>
      </c>
      <c r="C8" s="32"/>
      <c r="D8" s="32"/>
      <c r="E8" s="32"/>
      <c r="F8" s="34"/>
    </row>
    <row r="9" spans="1:8" s="49" customFormat="1">
      <c r="A9" s="215"/>
      <c r="B9" s="40"/>
      <c r="C9" s="32"/>
      <c r="D9" s="32"/>
      <c r="E9" s="32"/>
      <c r="F9" s="34"/>
    </row>
    <row r="10" spans="1:8" s="49" customFormat="1">
      <c r="A10" s="215"/>
      <c r="B10" s="52" t="s">
        <v>394</v>
      </c>
      <c r="C10" s="32"/>
      <c r="D10" s="32"/>
      <c r="E10" s="129"/>
      <c r="F10" s="34"/>
    </row>
    <row r="11" spans="1:8" s="49" customFormat="1" ht="25">
      <c r="A11" s="51"/>
      <c r="B11" s="204" t="s">
        <v>976</v>
      </c>
      <c r="C11" s="205"/>
      <c r="D11" s="195"/>
      <c r="E11" s="216"/>
      <c r="F11" s="34"/>
    </row>
    <row r="12" spans="1:8" s="49" customFormat="1">
      <c r="A12" s="203"/>
      <c r="B12" s="204" t="s">
        <v>977</v>
      </c>
      <c r="C12" s="205"/>
      <c r="D12" s="195"/>
      <c r="E12" s="216"/>
      <c r="F12" s="34"/>
    </row>
    <row r="13" spans="1:8" s="49" customFormat="1" ht="25">
      <c r="A13" s="203"/>
      <c r="B13" s="204" t="s">
        <v>978</v>
      </c>
      <c r="C13" s="205"/>
      <c r="D13" s="195"/>
      <c r="E13" s="216"/>
      <c r="F13" s="34"/>
    </row>
    <row r="14" spans="1:8" s="49" customFormat="1" ht="25">
      <c r="A14" s="79"/>
      <c r="B14" s="204" t="s">
        <v>979</v>
      </c>
      <c r="C14" s="205"/>
      <c r="D14" s="195"/>
      <c r="E14" s="216"/>
      <c r="F14" s="34"/>
    </row>
    <row r="15" spans="1:8">
      <c r="B15" s="204"/>
      <c r="C15" s="204"/>
      <c r="D15" s="195"/>
      <c r="E15" s="216"/>
      <c r="F15" s="206"/>
    </row>
    <row r="16" spans="1:8">
      <c r="B16" s="52" t="s">
        <v>395</v>
      </c>
      <c r="C16" s="204"/>
      <c r="D16" s="195"/>
      <c r="E16" s="216"/>
      <c r="F16" s="206"/>
    </row>
    <row r="17" spans="2:6" ht="25">
      <c r="B17" s="204" t="s">
        <v>980</v>
      </c>
      <c r="C17" s="205"/>
      <c r="D17" s="195"/>
      <c r="E17" s="216"/>
      <c r="F17" s="34"/>
    </row>
    <row r="18" spans="2:6" ht="25">
      <c r="B18" s="204" t="s">
        <v>981</v>
      </c>
      <c r="C18" s="205"/>
      <c r="D18" s="195"/>
      <c r="E18" s="216"/>
      <c r="F18" s="34"/>
    </row>
    <row r="19" spans="2:6">
      <c r="B19" s="204" t="s">
        <v>977</v>
      </c>
      <c r="C19" s="205"/>
      <c r="D19" s="195"/>
      <c r="E19" s="216"/>
      <c r="F19" s="34"/>
    </row>
    <row r="20" spans="2:6" ht="25">
      <c r="B20" s="204" t="s">
        <v>982</v>
      </c>
      <c r="C20" s="205"/>
      <c r="D20" s="195"/>
      <c r="E20" s="216"/>
      <c r="F20" s="34"/>
    </row>
    <row r="21" spans="2:6" ht="25">
      <c r="B21" s="204" t="s">
        <v>979</v>
      </c>
      <c r="C21" s="205"/>
      <c r="D21" s="195"/>
      <c r="E21" s="216"/>
      <c r="F21" s="34"/>
    </row>
    <row r="22" spans="2:6">
      <c r="B22" s="204"/>
      <c r="C22" s="204"/>
      <c r="D22" s="195"/>
      <c r="E22" s="216"/>
      <c r="F22" s="206"/>
    </row>
    <row r="23" spans="2:6">
      <c r="B23" s="52" t="s">
        <v>396</v>
      </c>
      <c r="C23" s="204"/>
      <c r="D23" s="195"/>
      <c r="E23" s="216"/>
      <c r="F23" s="206"/>
    </row>
    <row r="24" spans="2:6" ht="25">
      <c r="B24" s="204" t="s">
        <v>983</v>
      </c>
      <c r="C24" s="205"/>
      <c r="D24" s="195"/>
      <c r="E24" s="216"/>
      <c r="F24" s="34"/>
    </row>
    <row r="25" spans="2:6" ht="25">
      <c r="B25" s="204" t="s">
        <v>984</v>
      </c>
      <c r="C25" s="205"/>
      <c r="D25" s="195"/>
      <c r="E25" s="216"/>
      <c r="F25" s="34"/>
    </row>
    <row r="26" spans="2:6">
      <c r="B26" s="204" t="s">
        <v>977</v>
      </c>
      <c r="C26" s="205"/>
      <c r="D26" s="195"/>
      <c r="E26" s="216"/>
      <c r="F26" s="34"/>
    </row>
    <row r="27" spans="2:6" ht="25">
      <c r="B27" s="204" t="s">
        <v>982</v>
      </c>
      <c r="C27" s="205"/>
      <c r="D27" s="195"/>
      <c r="E27" s="216"/>
      <c r="F27" s="34"/>
    </row>
    <row r="28" spans="2:6" ht="25">
      <c r="B28" s="204" t="s">
        <v>979</v>
      </c>
      <c r="C28" s="205"/>
      <c r="D28" s="195"/>
      <c r="E28" s="216"/>
      <c r="F28" s="34"/>
    </row>
    <row r="29" spans="2:6">
      <c r="B29" s="204"/>
      <c r="C29" s="204"/>
      <c r="D29" s="195"/>
      <c r="E29" s="216"/>
      <c r="F29" s="206"/>
    </row>
    <row r="30" spans="2:6">
      <c r="B30" s="207" t="s">
        <v>676</v>
      </c>
      <c r="C30" s="204"/>
      <c r="D30" s="195"/>
      <c r="E30" s="216"/>
      <c r="F30" s="206"/>
    </row>
    <row r="31" spans="2:6">
      <c r="B31" s="204" t="s">
        <v>985</v>
      </c>
      <c r="C31" s="205"/>
      <c r="D31" s="195"/>
      <c r="E31" s="216"/>
      <c r="F31" s="34"/>
    </row>
    <row r="32" spans="2:6" ht="25">
      <c r="B32" s="204" t="s">
        <v>986</v>
      </c>
      <c r="C32" s="205"/>
      <c r="D32" s="195"/>
      <c r="E32" s="216"/>
      <c r="F32" s="34"/>
    </row>
    <row r="33" spans="1:6" ht="25">
      <c r="B33" s="204" t="s">
        <v>987</v>
      </c>
      <c r="C33" s="205"/>
      <c r="D33" s="195"/>
      <c r="E33" s="216"/>
      <c r="F33" s="34"/>
    </row>
    <row r="34" spans="1:6" ht="25">
      <c r="B34" s="204" t="s">
        <v>988</v>
      </c>
      <c r="C34" s="205"/>
      <c r="D34" s="195"/>
      <c r="E34" s="216"/>
      <c r="F34" s="34"/>
    </row>
    <row r="35" spans="1:6" ht="25">
      <c r="B35" s="204" t="s">
        <v>989</v>
      </c>
      <c r="C35" s="205"/>
      <c r="D35" s="195"/>
      <c r="E35" s="216"/>
      <c r="F35" s="34"/>
    </row>
    <row r="36" spans="1:6">
      <c r="B36" s="204" t="s">
        <v>990</v>
      </c>
      <c r="C36" s="205"/>
      <c r="D36" s="195"/>
      <c r="E36" s="216"/>
      <c r="F36" s="34"/>
    </row>
    <row r="37" spans="1:6">
      <c r="B37" s="208"/>
      <c r="C37" s="208"/>
      <c r="D37" s="195"/>
      <c r="E37" s="209"/>
      <c r="F37" s="206"/>
    </row>
    <row r="38" spans="1:6">
      <c r="B38" s="210" t="s">
        <v>677</v>
      </c>
      <c r="C38" s="208"/>
      <c r="D38" s="195"/>
      <c r="E38" s="209"/>
      <c r="F38" s="206"/>
    </row>
    <row r="39" spans="1:6">
      <c r="B39" s="208" t="s">
        <v>991</v>
      </c>
      <c r="C39" s="205"/>
      <c r="D39" s="195"/>
      <c r="E39" s="216"/>
      <c r="F39" s="34"/>
    </row>
    <row r="40" spans="1:6" ht="16.5" customHeight="1">
      <c r="B40" s="208" t="s">
        <v>994</v>
      </c>
      <c r="C40" s="205"/>
      <c r="D40" s="195"/>
      <c r="E40" s="216"/>
      <c r="F40" s="34"/>
    </row>
    <row r="41" spans="1:6">
      <c r="B41" s="208" t="s">
        <v>992</v>
      </c>
      <c r="C41" s="205"/>
      <c r="D41" s="195"/>
      <c r="E41" s="216"/>
      <c r="F41" s="34"/>
    </row>
    <row r="42" spans="1:6">
      <c r="B42" s="208" t="s">
        <v>993</v>
      </c>
      <c r="C42" s="205"/>
      <c r="D42" s="195"/>
      <c r="E42" s="216"/>
      <c r="F42" s="34"/>
    </row>
    <row r="43" spans="1:6" s="269" customFormat="1">
      <c r="A43" s="79"/>
      <c r="B43" s="208"/>
      <c r="C43" s="205"/>
      <c r="D43" s="195"/>
      <c r="E43" s="216"/>
      <c r="F43" s="34"/>
    </row>
    <row r="44" spans="1:6">
      <c r="B44" s="471" t="s">
        <v>869</v>
      </c>
      <c r="C44" s="471" t="s">
        <v>975</v>
      </c>
      <c r="D44" s="472">
        <v>1</v>
      </c>
      <c r="E44" s="473"/>
      <c r="F44" s="474">
        <f>E44*D44</f>
        <v>0</v>
      </c>
    </row>
    <row r="45" spans="1:6">
      <c r="B45" s="211"/>
      <c r="C45" s="211"/>
      <c r="D45" s="212"/>
      <c r="E45" s="213"/>
      <c r="F45" s="214"/>
    </row>
    <row r="46" spans="1:6">
      <c r="A46" s="17"/>
      <c r="B46" s="13" t="s">
        <v>495</v>
      </c>
      <c r="C46" s="24"/>
      <c r="D46" s="25"/>
      <c r="E46" s="25"/>
      <c r="F46" s="26">
        <f>SUM(F44:F45)</f>
        <v>0</v>
      </c>
    </row>
    <row r="47" spans="1:6">
      <c r="B47" s="110"/>
      <c r="F47" s="111"/>
    </row>
    <row r="48" spans="1:6">
      <c r="B48" s="110"/>
      <c r="F48" s="111"/>
    </row>
    <row r="54" spans="2:2">
      <c r="B54" t="s">
        <v>155</v>
      </c>
    </row>
  </sheetData>
  <mergeCells count="1">
    <mergeCell ref="B4:F4"/>
  </mergeCells>
  <pageMargins left="0.70866141732283472" right="0.70866141732283472" top="0.74803149606299213" bottom="0.74803149606299213" header="0.31496062992125984" footer="0.31496062992125984"/>
  <pageSetup paperSize="9" firstPageNumber="38"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topLeftCell="A263" workbookViewId="0">
      <selection activeCell="E296" sqref="E296"/>
    </sheetView>
  </sheetViews>
  <sheetFormatPr baseColWidth="10" defaultColWidth="8.83203125" defaultRowHeight="14" x14ac:dyDescent="0"/>
  <cols>
    <col min="1" max="1" width="5" customWidth="1"/>
    <col min="2" max="2" width="40.33203125" style="3" customWidth="1"/>
    <col min="3" max="3" width="6.6640625" customWidth="1"/>
    <col min="4" max="4" width="8.6640625" customWidth="1"/>
    <col min="5" max="5" width="12.5" customWidth="1"/>
    <col min="6" max="6" width="14.1640625" customWidth="1"/>
  </cols>
  <sheetData>
    <row r="1" spans="1:6" s="201" customFormat="1" ht="28">
      <c r="A1" s="15" t="s">
        <v>150</v>
      </c>
      <c r="B1" s="15" t="s">
        <v>151</v>
      </c>
      <c r="C1" s="15" t="s">
        <v>152</v>
      </c>
      <c r="D1" s="15" t="s">
        <v>153</v>
      </c>
      <c r="E1" s="15" t="s">
        <v>292</v>
      </c>
      <c r="F1" s="15" t="s">
        <v>1</v>
      </c>
    </row>
    <row r="2" spans="1:6">
      <c r="A2" s="232"/>
    </row>
    <row r="3" spans="1:6">
      <c r="A3" s="290" t="s">
        <v>788</v>
      </c>
      <c r="B3" s="518" t="s">
        <v>787</v>
      </c>
      <c r="C3" s="518"/>
      <c r="D3" s="518"/>
      <c r="E3" s="518"/>
      <c r="F3" s="519"/>
    </row>
    <row r="4" spans="1:6" s="159" customFormat="1" ht="42" customHeight="1">
      <c r="A4" s="232"/>
      <c r="B4" s="512" t="s">
        <v>774</v>
      </c>
      <c r="C4" s="513"/>
      <c r="D4" s="513"/>
      <c r="E4" s="513"/>
      <c r="F4" s="513"/>
    </row>
    <row r="5" spans="1:6" ht="28.5" customHeight="1">
      <c r="A5" s="233" t="s">
        <v>407</v>
      </c>
      <c r="B5" s="516" t="s">
        <v>408</v>
      </c>
      <c r="C5" s="516"/>
      <c r="D5" s="516"/>
      <c r="E5" s="516"/>
      <c r="F5" s="516"/>
    </row>
    <row r="6" spans="1:6" ht="42.75" customHeight="1">
      <c r="A6" s="233" t="s">
        <v>407</v>
      </c>
      <c r="B6" s="516" t="s">
        <v>409</v>
      </c>
      <c r="C6" s="516"/>
      <c r="D6" s="516"/>
      <c r="E6" s="516"/>
      <c r="F6" s="516"/>
    </row>
    <row r="7" spans="1:6" ht="29.25" customHeight="1">
      <c r="A7" s="233" t="s">
        <v>407</v>
      </c>
      <c r="B7" s="516" t="s">
        <v>410</v>
      </c>
      <c r="C7" s="516"/>
      <c r="D7" s="516"/>
      <c r="E7" s="516"/>
      <c r="F7" s="516"/>
    </row>
    <row r="8" spans="1:6" ht="39.75" customHeight="1">
      <c r="A8" s="233" t="s">
        <v>407</v>
      </c>
      <c r="B8" s="516" t="s">
        <v>509</v>
      </c>
      <c r="C8" s="516"/>
      <c r="D8" s="516"/>
      <c r="E8" s="516"/>
      <c r="F8" s="516"/>
    </row>
    <row r="9" spans="1:6" ht="52.5" customHeight="1">
      <c r="A9" s="233" t="s">
        <v>407</v>
      </c>
      <c r="B9" s="516" t="s">
        <v>513</v>
      </c>
      <c r="C9" s="516"/>
      <c r="D9" s="516"/>
      <c r="E9" s="516"/>
      <c r="F9" s="516"/>
    </row>
    <row r="10" spans="1:6" ht="31.5" customHeight="1">
      <c r="A10" s="233" t="s">
        <v>407</v>
      </c>
      <c r="B10" s="516" t="s">
        <v>524</v>
      </c>
      <c r="C10" s="516"/>
      <c r="D10" s="516"/>
      <c r="E10" s="516"/>
      <c r="F10" s="516"/>
    </row>
    <row r="11" spans="1:6" ht="26.25" customHeight="1">
      <c r="A11" s="233" t="s">
        <v>407</v>
      </c>
      <c r="B11" s="516" t="s">
        <v>687</v>
      </c>
      <c r="C11" s="517"/>
      <c r="D11" s="517"/>
      <c r="E11" s="517"/>
      <c r="F11" s="517"/>
    </row>
    <row r="12" spans="1:6" ht="18" customHeight="1">
      <c r="A12" s="233" t="s">
        <v>407</v>
      </c>
      <c r="B12" s="516" t="s">
        <v>688</v>
      </c>
      <c r="C12" s="517"/>
      <c r="D12" s="517"/>
      <c r="E12" s="517"/>
      <c r="F12" s="517"/>
    </row>
    <row r="13" spans="1:6" ht="32.25" customHeight="1">
      <c r="A13" s="234" t="s">
        <v>407</v>
      </c>
      <c r="B13" s="516" t="s">
        <v>411</v>
      </c>
      <c r="C13" s="517"/>
      <c r="D13" s="517"/>
      <c r="E13" s="517"/>
      <c r="F13" s="517"/>
    </row>
    <row r="14" spans="1:6">
      <c r="A14" s="222"/>
      <c r="B14" s="223"/>
      <c r="C14" s="224"/>
      <c r="D14" s="224"/>
      <c r="E14" s="235"/>
      <c r="F14" s="236"/>
    </row>
    <row r="15" spans="1:6">
      <c r="A15" s="17" t="s">
        <v>873</v>
      </c>
      <c r="B15" s="515" t="s">
        <v>412</v>
      </c>
      <c r="C15" s="515"/>
      <c r="D15" s="515"/>
      <c r="E15" s="271"/>
      <c r="F15" s="272"/>
    </row>
    <row r="16" spans="1:6" ht="16">
      <c r="A16" s="220"/>
      <c r="B16" s="220"/>
      <c r="C16" s="221"/>
      <c r="D16" s="221"/>
      <c r="E16" s="237"/>
      <c r="F16" s="238"/>
    </row>
    <row r="17" spans="1:6" ht="15" customHeight="1">
      <c r="A17" s="196"/>
      <c r="B17" s="514" t="s">
        <v>413</v>
      </c>
      <c r="C17" s="514"/>
      <c r="D17" s="514"/>
      <c r="E17" s="219"/>
      <c r="F17" s="265"/>
    </row>
    <row r="18" spans="1:6">
      <c r="A18" s="225"/>
      <c r="B18" s="226"/>
      <c r="C18" s="218"/>
      <c r="D18" s="218"/>
      <c r="E18" s="219"/>
      <c r="F18" s="219"/>
    </row>
    <row r="19" spans="1:6" ht="48">
      <c r="A19" s="225" t="s">
        <v>22</v>
      </c>
      <c r="B19" s="227" t="s">
        <v>689</v>
      </c>
      <c r="C19" s="217"/>
      <c r="D19" s="217"/>
      <c r="E19" s="217"/>
      <c r="F19" s="217"/>
    </row>
    <row r="20" spans="1:6">
      <c r="A20" s="225" t="s">
        <v>407</v>
      </c>
      <c r="B20" s="228" t="s">
        <v>414</v>
      </c>
      <c r="C20" s="224" t="s">
        <v>2</v>
      </c>
      <c r="D20" s="266">
        <v>1</v>
      </c>
      <c r="E20" s="219"/>
      <c r="F20" s="219"/>
    </row>
    <row r="21" spans="1:6" ht="48">
      <c r="A21" s="225" t="s">
        <v>407</v>
      </c>
      <c r="B21" s="229" t="s">
        <v>415</v>
      </c>
      <c r="C21" s="224" t="s">
        <v>2</v>
      </c>
      <c r="D21" s="266">
        <v>1</v>
      </c>
      <c r="E21" s="219"/>
      <c r="F21" s="219"/>
    </row>
    <row r="22" spans="1:6">
      <c r="A22" s="225" t="s">
        <v>407</v>
      </c>
      <c r="B22" s="230" t="s">
        <v>416</v>
      </c>
      <c r="C22" s="224" t="s">
        <v>2</v>
      </c>
      <c r="D22" s="266">
        <v>1</v>
      </c>
      <c r="E22" s="219"/>
      <c r="F22" s="219"/>
    </row>
    <row r="23" spans="1:6">
      <c r="A23" s="225" t="s">
        <v>407</v>
      </c>
      <c r="B23" s="230" t="s">
        <v>417</v>
      </c>
      <c r="C23" s="224" t="s">
        <v>2</v>
      </c>
      <c r="D23" s="266">
        <v>1</v>
      </c>
      <c r="E23" s="219"/>
      <c r="F23" s="219"/>
    </row>
    <row r="24" spans="1:6">
      <c r="A24" s="225" t="s">
        <v>407</v>
      </c>
      <c r="B24" s="229" t="s">
        <v>418</v>
      </c>
      <c r="C24" s="224" t="s">
        <v>2</v>
      </c>
      <c r="D24" s="266">
        <v>7</v>
      </c>
      <c r="E24" s="219"/>
      <c r="F24" s="219"/>
    </row>
    <row r="25" spans="1:6" ht="24">
      <c r="A25" s="225" t="s">
        <v>407</v>
      </c>
      <c r="B25" s="230" t="s">
        <v>419</v>
      </c>
      <c r="C25" s="224" t="s">
        <v>2</v>
      </c>
      <c r="D25" s="266">
        <v>1</v>
      </c>
      <c r="E25" s="219"/>
      <c r="F25" s="219"/>
    </row>
    <row r="26" spans="1:6">
      <c r="A26" s="225" t="s">
        <v>407</v>
      </c>
      <c r="B26" s="230" t="s">
        <v>420</v>
      </c>
      <c r="C26" s="224" t="s">
        <v>2</v>
      </c>
      <c r="D26" s="266">
        <v>1</v>
      </c>
      <c r="E26" s="219"/>
      <c r="F26" s="219"/>
    </row>
    <row r="27" spans="1:6">
      <c r="A27" s="231" t="s">
        <v>407</v>
      </c>
      <c r="B27" s="444" t="s">
        <v>421</v>
      </c>
      <c r="C27" s="218" t="s">
        <v>422</v>
      </c>
      <c r="D27" s="266">
        <v>1</v>
      </c>
      <c r="E27" s="219"/>
      <c r="F27" s="219"/>
    </row>
    <row r="28" spans="1:6">
      <c r="A28" s="225"/>
      <c r="B28" s="445"/>
      <c r="C28" s="446" t="s">
        <v>422</v>
      </c>
      <c r="D28" s="447">
        <v>1</v>
      </c>
      <c r="E28" s="448"/>
      <c r="F28" s="448">
        <f>D28*E28</f>
        <v>0</v>
      </c>
    </row>
    <row r="29" spans="1:6">
      <c r="A29" s="225"/>
      <c r="B29" s="222"/>
      <c r="C29" s="224"/>
      <c r="D29" s="224"/>
      <c r="E29" s="235"/>
      <c r="F29" s="235"/>
    </row>
    <row r="30" spans="1:6" ht="48">
      <c r="A30" s="225" t="s">
        <v>24</v>
      </c>
      <c r="B30" s="227" t="s">
        <v>690</v>
      </c>
      <c r="C30" s="217"/>
      <c r="D30" s="217"/>
      <c r="E30" s="217"/>
      <c r="F30" s="217"/>
    </row>
    <row r="31" spans="1:6">
      <c r="A31" s="225" t="s">
        <v>407</v>
      </c>
      <c r="B31" s="228" t="s">
        <v>414</v>
      </c>
      <c r="C31" s="224" t="s">
        <v>2</v>
      </c>
      <c r="D31" s="266">
        <v>1</v>
      </c>
      <c r="E31" s="219"/>
      <c r="F31" s="219"/>
    </row>
    <row r="32" spans="1:6">
      <c r="A32" s="225" t="s">
        <v>407</v>
      </c>
      <c r="B32" s="229" t="s">
        <v>418</v>
      </c>
      <c r="C32" s="224" t="s">
        <v>2</v>
      </c>
      <c r="D32" s="266">
        <v>2</v>
      </c>
      <c r="E32" s="219"/>
      <c r="F32" s="219"/>
    </row>
    <row r="33" spans="1:6">
      <c r="A33" s="231" t="s">
        <v>407</v>
      </c>
      <c r="B33" s="444" t="s">
        <v>421</v>
      </c>
      <c r="C33" s="218" t="s">
        <v>422</v>
      </c>
      <c r="D33" s="266">
        <v>1</v>
      </c>
      <c r="E33" s="219"/>
      <c r="F33" s="219"/>
    </row>
    <row r="34" spans="1:6">
      <c r="A34" s="225"/>
      <c r="B34" s="445"/>
      <c r="C34" s="446" t="s">
        <v>422</v>
      </c>
      <c r="D34" s="447">
        <v>1</v>
      </c>
      <c r="E34" s="448"/>
      <c r="F34" s="448">
        <f>D34*E34</f>
        <v>0</v>
      </c>
    </row>
    <row r="35" spans="1:6">
      <c r="A35" s="225"/>
      <c r="B35" s="226"/>
      <c r="C35" s="218"/>
      <c r="D35" s="224"/>
      <c r="E35" s="235"/>
      <c r="F35" s="235"/>
    </row>
    <row r="36" spans="1:6" ht="72">
      <c r="A36" s="225" t="s">
        <v>26</v>
      </c>
      <c r="B36" s="230" t="s">
        <v>691</v>
      </c>
      <c r="C36" s="224"/>
      <c r="D36" s="219"/>
      <c r="E36" s="219"/>
      <c r="F36" s="219"/>
    </row>
    <row r="37" spans="1:6">
      <c r="A37" s="225" t="s">
        <v>407</v>
      </c>
      <c r="B37" s="228" t="s">
        <v>423</v>
      </c>
      <c r="C37" s="224" t="s">
        <v>2</v>
      </c>
      <c r="D37" s="266">
        <v>1</v>
      </c>
      <c r="E37" s="219"/>
      <c r="F37" s="219"/>
    </row>
    <row r="38" spans="1:6" ht="24">
      <c r="A38" s="225" t="s">
        <v>407</v>
      </c>
      <c r="B38" s="228" t="s">
        <v>424</v>
      </c>
      <c r="C38" s="224" t="s">
        <v>2</v>
      </c>
      <c r="D38" s="266">
        <v>1</v>
      </c>
      <c r="E38" s="219"/>
      <c r="F38" s="219"/>
    </row>
    <row r="39" spans="1:6" ht="24">
      <c r="A39" s="225" t="s">
        <v>407</v>
      </c>
      <c r="B39" s="229" t="s">
        <v>425</v>
      </c>
      <c r="C39" s="224" t="s">
        <v>2</v>
      </c>
      <c r="D39" s="266">
        <v>1</v>
      </c>
      <c r="E39" s="219"/>
      <c r="F39" s="219"/>
    </row>
    <row r="40" spans="1:6">
      <c r="A40" s="225" t="s">
        <v>407</v>
      </c>
      <c r="B40" s="230" t="s">
        <v>426</v>
      </c>
      <c r="C40" s="224" t="s">
        <v>2</v>
      </c>
      <c r="D40" s="266">
        <v>1</v>
      </c>
      <c r="E40" s="219"/>
      <c r="F40" s="219"/>
    </row>
    <row r="41" spans="1:6">
      <c r="A41" s="225" t="s">
        <v>407</v>
      </c>
      <c r="B41" s="230" t="s">
        <v>427</v>
      </c>
      <c r="C41" s="224" t="s">
        <v>2</v>
      </c>
      <c r="D41" s="266">
        <v>6</v>
      </c>
      <c r="E41" s="219"/>
      <c r="F41" s="219"/>
    </row>
    <row r="42" spans="1:6">
      <c r="A42" s="225" t="s">
        <v>407</v>
      </c>
      <c r="B42" s="230" t="s">
        <v>428</v>
      </c>
      <c r="C42" s="224" t="s">
        <v>2</v>
      </c>
      <c r="D42" s="266">
        <v>2</v>
      </c>
      <c r="E42" s="219"/>
      <c r="F42" s="219"/>
    </row>
    <row r="43" spans="1:6" ht="15" customHeight="1">
      <c r="A43" s="225" t="s">
        <v>407</v>
      </c>
      <c r="B43" s="229" t="s">
        <v>871</v>
      </c>
      <c r="C43" s="224" t="s">
        <v>2</v>
      </c>
      <c r="D43" s="266">
        <v>1</v>
      </c>
      <c r="E43" s="219"/>
      <c r="F43" s="219"/>
    </row>
    <row r="44" spans="1:6" ht="24">
      <c r="A44" s="225" t="s">
        <v>407</v>
      </c>
      <c r="B44" s="230" t="s">
        <v>429</v>
      </c>
      <c r="C44" s="224" t="s">
        <v>2</v>
      </c>
      <c r="D44" s="266">
        <v>6</v>
      </c>
      <c r="E44" s="219"/>
      <c r="F44" s="219"/>
    </row>
    <row r="45" spans="1:6">
      <c r="A45" s="225" t="s">
        <v>407</v>
      </c>
      <c r="B45" s="227" t="s">
        <v>430</v>
      </c>
      <c r="C45" s="224" t="s">
        <v>2</v>
      </c>
      <c r="D45" s="266">
        <v>6</v>
      </c>
      <c r="E45" s="219"/>
      <c r="F45" s="219"/>
    </row>
    <row r="46" spans="1:6">
      <c r="A46" s="231" t="s">
        <v>407</v>
      </c>
      <c r="B46" s="444" t="s">
        <v>421</v>
      </c>
      <c r="C46" s="218" t="s">
        <v>422</v>
      </c>
      <c r="D46" s="266">
        <v>1</v>
      </c>
      <c r="E46" s="219"/>
      <c r="F46" s="219"/>
    </row>
    <row r="47" spans="1:6">
      <c r="A47" s="225"/>
      <c r="B47" s="445"/>
      <c r="C47" s="446" t="s">
        <v>422</v>
      </c>
      <c r="D47" s="447">
        <v>1</v>
      </c>
      <c r="E47" s="448"/>
      <c r="F47" s="448">
        <f>D47*E47</f>
        <v>0</v>
      </c>
    </row>
    <row r="48" spans="1:6">
      <c r="A48" s="225"/>
      <c r="B48" s="222"/>
      <c r="C48" s="224"/>
      <c r="D48" s="224"/>
      <c r="E48" s="235"/>
      <c r="F48" s="235"/>
    </row>
    <row r="49" spans="1:6" ht="60">
      <c r="A49" s="225" t="s">
        <v>28</v>
      </c>
      <c r="B49" s="230" t="s">
        <v>692</v>
      </c>
      <c r="C49" s="224"/>
      <c r="D49" s="219"/>
      <c r="E49" s="219"/>
      <c r="F49" s="219"/>
    </row>
    <row r="50" spans="1:6">
      <c r="A50" s="225" t="s">
        <v>407</v>
      </c>
      <c r="B50" s="229" t="s">
        <v>431</v>
      </c>
      <c r="C50" s="224" t="s">
        <v>2</v>
      </c>
      <c r="D50" s="266">
        <v>2</v>
      </c>
      <c r="E50" s="219"/>
      <c r="F50" s="219"/>
    </row>
    <row r="51" spans="1:6">
      <c r="A51" s="225" t="s">
        <v>407</v>
      </c>
      <c r="B51" s="229" t="s">
        <v>870</v>
      </c>
      <c r="C51" s="224" t="s">
        <v>2</v>
      </c>
      <c r="D51" s="266">
        <v>2</v>
      </c>
      <c r="E51" s="219"/>
      <c r="F51" s="219"/>
    </row>
    <row r="52" spans="1:6">
      <c r="A52" s="225" t="s">
        <v>407</v>
      </c>
      <c r="B52" s="230" t="s">
        <v>432</v>
      </c>
      <c r="C52" s="224" t="s">
        <v>2</v>
      </c>
      <c r="D52" s="266">
        <v>3</v>
      </c>
      <c r="E52" s="219"/>
      <c r="F52" s="219"/>
    </row>
    <row r="53" spans="1:6">
      <c r="A53" s="225" t="s">
        <v>407</v>
      </c>
      <c r="B53" s="230" t="s">
        <v>433</v>
      </c>
      <c r="C53" s="224" t="s">
        <v>2</v>
      </c>
      <c r="D53" s="266">
        <v>6</v>
      </c>
      <c r="E53" s="219"/>
      <c r="F53" s="219"/>
    </row>
    <row r="54" spans="1:6">
      <c r="A54" s="225" t="s">
        <v>407</v>
      </c>
      <c r="B54" s="230" t="s">
        <v>434</v>
      </c>
      <c r="C54" s="224" t="s">
        <v>2</v>
      </c>
      <c r="D54" s="266">
        <v>3</v>
      </c>
      <c r="E54" s="219"/>
      <c r="F54" s="219"/>
    </row>
    <row r="55" spans="1:6">
      <c r="A55" s="225" t="s">
        <v>407</v>
      </c>
      <c r="B55" s="230" t="s">
        <v>435</v>
      </c>
      <c r="C55" s="224" t="s">
        <v>2</v>
      </c>
      <c r="D55" s="266">
        <v>3</v>
      </c>
      <c r="E55" s="219"/>
      <c r="F55" s="219"/>
    </row>
    <row r="56" spans="1:6">
      <c r="A56" s="225" t="s">
        <v>407</v>
      </c>
      <c r="B56" s="230" t="s">
        <v>436</v>
      </c>
      <c r="C56" s="224" t="s">
        <v>2</v>
      </c>
      <c r="D56" s="266">
        <v>1</v>
      </c>
      <c r="E56" s="219"/>
      <c r="F56" s="219"/>
    </row>
    <row r="57" spans="1:6">
      <c r="A57" s="225" t="s">
        <v>407</v>
      </c>
      <c r="B57" s="230" t="s">
        <v>417</v>
      </c>
      <c r="C57" s="224" t="s">
        <v>2</v>
      </c>
      <c r="D57" s="266">
        <v>1</v>
      </c>
      <c r="E57" s="219"/>
      <c r="F57" s="219"/>
    </row>
    <row r="58" spans="1:6">
      <c r="A58" s="225" t="s">
        <v>407</v>
      </c>
      <c r="B58" s="229" t="s">
        <v>418</v>
      </c>
      <c r="C58" s="224" t="s">
        <v>2</v>
      </c>
      <c r="D58" s="266">
        <v>15</v>
      </c>
      <c r="E58" s="219"/>
      <c r="F58" s="219"/>
    </row>
    <row r="59" spans="1:6">
      <c r="A59" s="231" t="s">
        <v>407</v>
      </c>
      <c r="B59" s="444" t="s">
        <v>421</v>
      </c>
      <c r="C59" s="218" t="s">
        <v>422</v>
      </c>
      <c r="D59" s="266">
        <v>1</v>
      </c>
      <c r="E59" s="219"/>
      <c r="F59" s="219"/>
    </row>
    <row r="60" spans="1:6">
      <c r="A60" s="225"/>
      <c r="B60" s="445"/>
      <c r="C60" s="446" t="s">
        <v>422</v>
      </c>
      <c r="D60" s="447">
        <v>1</v>
      </c>
      <c r="E60" s="448"/>
      <c r="F60" s="448">
        <f>D60*E60</f>
        <v>0</v>
      </c>
    </row>
    <row r="61" spans="1:6">
      <c r="A61" s="225"/>
      <c r="B61" s="222"/>
      <c r="C61" s="224"/>
      <c r="D61" s="224"/>
      <c r="E61" s="235"/>
      <c r="F61" s="235"/>
    </row>
    <row r="62" spans="1:6" ht="48">
      <c r="A62" s="225" t="s">
        <v>30</v>
      </c>
      <c r="B62" s="227" t="s">
        <v>693</v>
      </c>
      <c r="C62" s="217"/>
      <c r="D62" s="217"/>
      <c r="E62" s="217"/>
      <c r="F62" s="217"/>
    </row>
    <row r="63" spans="1:6">
      <c r="A63" s="225" t="s">
        <v>407</v>
      </c>
      <c r="B63" s="228" t="s">
        <v>414</v>
      </c>
      <c r="C63" s="224" t="s">
        <v>2</v>
      </c>
      <c r="D63" s="266">
        <v>2</v>
      </c>
      <c r="E63" s="219"/>
      <c r="F63" s="219"/>
    </row>
    <row r="64" spans="1:6" ht="48">
      <c r="A64" s="225" t="s">
        <v>407</v>
      </c>
      <c r="B64" s="229" t="s">
        <v>415</v>
      </c>
      <c r="C64" s="224" t="s">
        <v>2</v>
      </c>
      <c r="D64" s="266">
        <v>1</v>
      </c>
      <c r="E64" s="219"/>
      <c r="F64" s="219"/>
    </row>
    <row r="65" spans="1:6">
      <c r="A65" s="225" t="s">
        <v>407</v>
      </c>
      <c r="B65" s="229" t="s">
        <v>418</v>
      </c>
      <c r="C65" s="224" t="s">
        <v>2</v>
      </c>
      <c r="D65" s="266">
        <v>11</v>
      </c>
      <c r="E65" s="219"/>
      <c r="F65" s="219"/>
    </row>
    <row r="66" spans="1:6" ht="24">
      <c r="A66" s="225" t="s">
        <v>407</v>
      </c>
      <c r="B66" s="230" t="s">
        <v>419</v>
      </c>
      <c r="C66" s="224" t="s">
        <v>2</v>
      </c>
      <c r="D66" s="266">
        <v>1</v>
      </c>
      <c r="E66" s="219"/>
      <c r="F66" s="219"/>
    </row>
    <row r="67" spans="1:6">
      <c r="A67" s="225" t="s">
        <v>407</v>
      </c>
      <c r="B67" s="230" t="s">
        <v>420</v>
      </c>
      <c r="C67" s="224" t="s">
        <v>2</v>
      </c>
      <c r="D67" s="266">
        <v>1</v>
      </c>
      <c r="E67" s="219"/>
      <c r="F67" s="219"/>
    </row>
    <row r="68" spans="1:6">
      <c r="A68" s="231" t="s">
        <v>407</v>
      </c>
      <c r="B68" s="444" t="s">
        <v>421</v>
      </c>
      <c r="C68" s="218" t="s">
        <v>422</v>
      </c>
      <c r="D68" s="266">
        <v>1</v>
      </c>
      <c r="E68" s="219"/>
      <c r="F68" s="219"/>
    </row>
    <row r="69" spans="1:6">
      <c r="A69" s="225"/>
      <c r="B69" s="445"/>
      <c r="C69" s="446" t="s">
        <v>422</v>
      </c>
      <c r="D69" s="447">
        <v>1</v>
      </c>
      <c r="E69" s="448"/>
      <c r="F69" s="448">
        <f>D69*E69</f>
        <v>0</v>
      </c>
    </row>
    <row r="70" spans="1:6">
      <c r="A70" s="225"/>
      <c r="B70" s="222"/>
      <c r="C70" s="224"/>
      <c r="D70" s="224"/>
      <c r="E70" s="235"/>
      <c r="F70" s="235"/>
    </row>
    <row r="71" spans="1:6" ht="24">
      <c r="A71" s="225" t="s">
        <v>874</v>
      </c>
      <c r="B71" s="230" t="s">
        <v>437</v>
      </c>
      <c r="C71" s="224" t="s">
        <v>438</v>
      </c>
      <c r="D71" s="266">
        <v>10</v>
      </c>
      <c r="E71" s="265"/>
      <c r="F71" s="265">
        <f>D71*E71</f>
        <v>0</v>
      </c>
    </row>
    <row r="72" spans="1:6">
      <c r="A72" s="225"/>
      <c r="B72" s="222"/>
      <c r="C72" s="224"/>
      <c r="D72" s="267"/>
      <c r="E72" s="236"/>
      <c r="F72" s="236"/>
    </row>
    <row r="73" spans="1:6" ht="24">
      <c r="A73" s="225" t="s">
        <v>875</v>
      </c>
      <c r="B73" s="230" t="s">
        <v>439</v>
      </c>
      <c r="C73" s="224" t="s">
        <v>438</v>
      </c>
      <c r="D73" s="266">
        <v>13</v>
      </c>
      <c r="E73" s="265"/>
      <c r="F73" s="265">
        <f>D73*E73</f>
        <v>0</v>
      </c>
    </row>
    <row r="74" spans="1:6">
      <c r="A74" s="225"/>
      <c r="B74" s="222"/>
      <c r="C74" s="224"/>
      <c r="D74" s="267"/>
      <c r="E74" s="236"/>
      <c r="F74" s="236"/>
    </row>
    <row r="75" spans="1:6" ht="24">
      <c r="A75" s="225" t="s">
        <v>876</v>
      </c>
      <c r="B75" s="230" t="s">
        <v>440</v>
      </c>
      <c r="C75" s="224" t="s">
        <v>438</v>
      </c>
      <c r="D75" s="266">
        <v>16</v>
      </c>
      <c r="E75" s="265"/>
      <c r="F75" s="265">
        <f>D75*E75</f>
        <v>0</v>
      </c>
    </row>
    <row r="76" spans="1:6">
      <c r="A76" s="225"/>
      <c r="B76" s="222"/>
      <c r="C76" s="224"/>
      <c r="D76" s="267"/>
      <c r="E76" s="236"/>
      <c r="F76" s="236"/>
    </row>
    <row r="77" spans="1:6" ht="24">
      <c r="A77" s="225" t="s">
        <v>877</v>
      </c>
      <c r="B77" s="230" t="s">
        <v>441</v>
      </c>
      <c r="C77" s="224" t="s">
        <v>438</v>
      </c>
      <c r="D77" s="266">
        <v>25</v>
      </c>
      <c r="E77" s="265"/>
      <c r="F77" s="265">
        <f>D77*E77</f>
        <v>0</v>
      </c>
    </row>
    <row r="78" spans="1:6">
      <c r="A78" s="225"/>
      <c r="B78" s="222"/>
      <c r="C78" s="224"/>
      <c r="D78" s="224"/>
      <c r="E78" s="235"/>
      <c r="F78" s="235"/>
    </row>
    <row r="79" spans="1:6">
      <c r="A79" s="225"/>
      <c r="B79" s="222"/>
      <c r="C79" s="224"/>
      <c r="D79" s="224"/>
      <c r="E79" s="235"/>
      <c r="F79" s="235"/>
    </row>
    <row r="80" spans="1:6">
      <c r="A80" s="196"/>
      <c r="B80" s="223" t="s">
        <v>442</v>
      </c>
      <c r="C80" s="224"/>
      <c r="D80" s="224"/>
      <c r="E80" s="235"/>
      <c r="F80" s="235"/>
    </row>
    <row r="81" spans="1:6">
      <c r="A81" s="225"/>
      <c r="B81" s="222"/>
      <c r="C81" s="224"/>
      <c r="D81" s="224"/>
      <c r="E81" s="219"/>
      <c r="F81" s="235"/>
    </row>
    <row r="82" spans="1:6" ht="132">
      <c r="A82" s="225" t="s">
        <v>878</v>
      </c>
      <c r="B82" s="229" t="s">
        <v>872</v>
      </c>
      <c r="C82" s="224" t="s">
        <v>2</v>
      </c>
      <c r="D82" s="266">
        <v>6</v>
      </c>
      <c r="E82" s="265"/>
      <c r="F82" s="265">
        <f>D82*E82</f>
        <v>0</v>
      </c>
    </row>
    <row r="83" spans="1:6">
      <c r="A83" s="225"/>
      <c r="B83" s="222"/>
      <c r="C83" s="224"/>
      <c r="D83" s="267"/>
      <c r="E83" s="265"/>
      <c r="F83" s="236"/>
    </row>
    <row r="84" spans="1:6" ht="168.75" customHeight="1">
      <c r="A84" s="225" t="s">
        <v>879</v>
      </c>
      <c r="B84" s="229" t="s">
        <v>948</v>
      </c>
      <c r="C84" s="224" t="s">
        <v>2</v>
      </c>
      <c r="D84" s="266">
        <v>28</v>
      </c>
      <c r="E84" s="265"/>
      <c r="F84" s="265">
        <f>D84*E84</f>
        <v>0</v>
      </c>
    </row>
    <row r="85" spans="1:6">
      <c r="A85" s="225"/>
      <c r="B85" s="222"/>
      <c r="C85" s="224"/>
      <c r="D85" s="267"/>
      <c r="E85" s="265"/>
      <c r="F85" s="236"/>
    </row>
    <row r="86" spans="1:6" ht="132">
      <c r="A86" s="225" t="s">
        <v>880</v>
      </c>
      <c r="B86" s="229" t="s">
        <v>881</v>
      </c>
      <c r="C86" s="224" t="s">
        <v>2</v>
      </c>
      <c r="D86" s="266">
        <v>23</v>
      </c>
      <c r="E86" s="265"/>
      <c r="F86" s="265">
        <f>D86*E86</f>
        <v>0</v>
      </c>
    </row>
    <row r="87" spans="1:6">
      <c r="A87" s="225"/>
      <c r="B87" s="222"/>
      <c r="C87" s="224"/>
      <c r="D87" s="267"/>
      <c r="E87" s="265"/>
      <c r="F87" s="236"/>
    </row>
    <row r="88" spans="1:6" ht="181.5" customHeight="1">
      <c r="A88" s="225" t="s">
        <v>883</v>
      </c>
      <c r="B88" s="229" t="s">
        <v>882</v>
      </c>
      <c r="C88" s="224" t="s">
        <v>2</v>
      </c>
      <c r="D88" s="266">
        <v>3</v>
      </c>
      <c r="E88" s="265"/>
      <c r="F88" s="265">
        <f>D88*E88</f>
        <v>0</v>
      </c>
    </row>
    <row r="89" spans="1:6">
      <c r="A89" s="225"/>
      <c r="B89" s="222"/>
      <c r="C89" s="224"/>
      <c r="D89" s="267"/>
      <c r="E89" s="265"/>
      <c r="F89" s="236"/>
    </row>
    <row r="90" spans="1:6" ht="144">
      <c r="A90" s="225" t="s">
        <v>884</v>
      </c>
      <c r="B90" s="229" t="s">
        <v>894</v>
      </c>
      <c r="C90" s="224" t="s">
        <v>2</v>
      </c>
      <c r="D90" s="266">
        <v>36</v>
      </c>
      <c r="E90" s="265"/>
      <c r="F90" s="265">
        <f>D90*E90</f>
        <v>0</v>
      </c>
    </row>
    <row r="91" spans="1:6">
      <c r="A91" s="225"/>
      <c r="B91" s="222"/>
      <c r="C91" s="224"/>
      <c r="D91" s="267"/>
      <c r="E91" s="265"/>
      <c r="F91" s="236"/>
    </row>
    <row r="92" spans="1:6" ht="144">
      <c r="A92" s="225" t="s">
        <v>885</v>
      </c>
      <c r="B92" s="229" t="s">
        <v>895</v>
      </c>
      <c r="C92" s="224" t="s">
        <v>2</v>
      </c>
      <c r="D92" s="266">
        <v>12</v>
      </c>
      <c r="E92" s="265"/>
      <c r="F92" s="265">
        <f>D92*E92</f>
        <v>0</v>
      </c>
    </row>
    <row r="93" spans="1:6">
      <c r="A93" s="225"/>
      <c r="B93" s="222"/>
      <c r="C93" s="224"/>
      <c r="D93" s="267"/>
      <c r="E93" s="265"/>
      <c r="F93" s="236"/>
    </row>
    <row r="94" spans="1:6" ht="168" customHeight="1">
      <c r="A94" s="225" t="s">
        <v>886</v>
      </c>
      <c r="B94" s="229" t="s">
        <v>896</v>
      </c>
      <c r="C94" s="224" t="s">
        <v>2</v>
      </c>
      <c r="D94" s="266">
        <v>11</v>
      </c>
      <c r="E94" s="265"/>
      <c r="F94" s="265">
        <f>D94*E94</f>
        <v>0</v>
      </c>
    </row>
    <row r="95" spans="1:6">
      <c r="A95" s="225"/>
      <c r="B95" s="222"/>
      <c r="C95" s="224"/>
      <c r="D95" s="267"/>
      <c r="E95" s="265"/>
      <c r="F95" s="236"/>
    </row>
    <row r="96" spans="1:6" ht="166.5" customHeight="1">
      <c r="A96" s="225" t="s">
        <v>887</v>
      </c>
      <c r="B96" s="229" t="s">
        <v>949</v>
      </c>
      <c r="C96" s="224" t="s">
        <v>2</v>
      </c>
      <c r="D96" s="266">
        <v>2</v>
      </c>
      <c r="E96" s="265"/>
      <c r="F96" s="265">
        <f>D96*E96</f>
        <v>0</v>
      </c>
    </row>
    <row r="97" spans="1:6">
      <c r="A97" s="225"/>
      <c r="B97" s="229"/>
      <c r="C97" s="224"/>
      <c r="D97" s="266"/>
      <c r="E97" s="265"/>
      <c r="F97" s="265"/>
    </row>
    <row r="98" spans="1:6" ht="165" customHeight="1">
      <c r="A98" s="225" t="s">
        <v>888</v>
      </c>
      <c r="B98" s="229" t="s">
        <v>897</v>
      </c>
      <c r="C98" s="224" t="s">
        <v>2</v>
      </c>
      <c r="D98" s="266">
        <v>3</v>
      </c>
      <c r="E98" s="265"/>
      <c r="F98" s="265">
        <f>D98*E98</f>
        <v>0</v>
      </c>
    </row>
    <row r="99" spans="1:6">
      <c r="A99" s="225"/>
      <c r="B99" s="229"/>
      <c r="C99" s="224"/>
      <c r="D99" s="266"/>
      <c r="E99" s="265"/>
      <c r="F99" s="265"/>
    </row>
    <row r="100" spans="1:6" ht="165" customHeight="1">
      <c r="A100" s="225" t="s">
        <v>889</v>
      </c>
      <c r="B100" s="229" t="s">
        <v>898</v>
      </c>
      <c r="C100" s="224" t="s">
        <v>2</v>
      </c>
      <c r="D100" s="266">
        <v>22</v>
      </c>
      <c r="E100" s="265"/>
      <c r="F100" s="265">
        <f>D100*E100</f>
        <v>0</v>
      </c>
    </row>
    <row r="101" spans="1:6">
      <c r="A101" s="225"/>
      <c r="B101" s="229"/>
      <c r="C101" s="224"/>
      <c r="D101" s="266"/>
      <c r="E101" s="265"/>
      <c r="F101" s="265"/>
    </row>
    <row r="102" spans="1:6" ht="167.25" customHeight="1">
      <c r="A102" s="225" t="s">
        <v>890</v>
      </c>
      <c r="B102" s="229" t="s">
        <v>899</v>
      </c>
      <c r="C102" s="224" t="s">
        <v>2</v>
      </c>
      <c r="D102" s="266">
        <v>31</v>
      </c>
      <c r="E102" s="265"/>
      <c r="F102" s="265">
        <f>D102*E102</f>
        <v>0</v>
      </c>
    </row>
    <row r="103" spans="1:6">
      <c r="A103" s="225"/>
      <c r="B103" s="229"/>
      <c r="C103" s="224"/>
      <c r="D103" s="266"/>
      <c r="E103" s="265"/>
      <c r="F103" s="265"/>
    </row>
    <row r="104" spans="1:6" ht="171.75" customHeight="1">
      <c r="A104" s="225" t="s">
        <v>891</v>
      </c>
      <c r="B104" s="229" t="s">
        <v>950</v>
      </c>
      <c r="C104" s="224" t="s">
        <v>2</v>
      </c>
      <c r="D104" s="266">
        <v>9</v>
      </c>
      <c r="E104" s="265"/>
      <c r="F104" s="265">
        <f>D104*E104</f>
        <v>0</v>
      </c>
    </row>
    <row r="105" spans="1:6">
      <c r="A105" s="225"/>
      <c r="B105" s="229"/>
      <c r="C105" s="224"/>
      <c r="D105" s="267"/>
      <c r="E105" s="265"/>
      <c r="F105" s="265"/>
    </row>
    <row r="106" spans="1:6" ht="165" customHeight="1">
      <c r="A106" s="225" t="s">
        <v>892</v>
      </c>
      <c r="B106" s="229" t="s">
        <v>900</v>
      </c>
      <c r="C106" s="224" t="s">
        <v>2</v>
      </c>
      <c r="D106" s="266">
        <v>6</v>
      </c>
      <c r="E106" s="265"/>
      <c r="F106" s="265">
        <f>D106*E106</f>
        <v>0</v>
      </c>
    </row>
    <row r="107" spans="1:6">
      <c r="A107" s="225"/>
      <c r="B107" s="229"/>
      <c r="C107" s="224"/>
      <c r="D107" s="267"/>
      <c r="E107" s="236"/>
      <c r="F107" s="265"/>
    </row>
    <row r="108" spans="1:6" ht="24">
      <c r="A108" s="225" t="s">
        <v>893</v>
      </c>
      <c r="B108" s="229" t="s">
        <v>727</v>
      </c>
      <c r="C108" s="224"/>
      <c r="D108" s="285"/>
      <c r="E108" s="273"/>
      <c r="F108" s="273"/>
    </row>
    <row r="109" spans="1:6">
      <c r="A109" s="231" t="s">
        <v>407</v>
      </c>
      <c r="B109" s="229" t="s">
        <v>443</v>
      </c>
      <c r="C109" s="224" t="s">
        <v>2</v>
      </c>
      <c r="D109" s="266">
        <v>1</v>
      </c>
      <c r="E109" s="265"/>
      <c r="F109" s="265"/>
    </row>
    <row r="110" spans="1:6">
      <c r="A110" s="231" t="s">
        <v>407</v>
      </c>
      <c r="B110" s="229" t="s">
        <v>444</v>
      </c>
      <c r="C110" s="224" t="s">
        <v>2</v>
      </c>
      <c r="D110" s="266">
        <v>1</v>
      </c>
      <c r="E110" s="265"/>
      <c r="F110" s="265"/>
    </row>
    <row r="111" spans="1:6">
      <c r="A111" s="231" t="s">
        <v>407</v>
      </c>
      <c r="B111" s="229" t="s">
        <v>445</v>
      </c>
      <c r="C111" s="224" t="s">
        <v>2</v>
      </c>
      <c r="D111" s="266">
        <v>1</v>
      </c>
      <c r="E111" s="265"/>
      <c r="F111" s="265"/>
    </row>
    <row r="112" spans="1:6">
      <c r="A112" s="231" t="s">
        <v>407</v>
      </c>
      <c r="B112" s="229" t="s">
        <v>446</v>
      </c>
      <c r="C112" s="224" t="s">
        <v>2</v>
      </c>
      <c r="D112" s="266">
        <v>3</v>
      </c>
      <c r="E112" s="274"/>
      <c r="F112" s="274"/>
    </row>
    <row r="113" spans="1:6">
      <c r="A113" s="231" t="s">
        <v>407</v>
      </c>
      <c r="B113" s="226" t="s">
        <v>447</v>
      </c>
      <c r="C113" s="241" t="s">
        <v>2</v>
      </c>
      <c r="D113" s="266">
        <v>3</v>
      </c>
      <c r="E113" s="275"/>
      <c r="F113" s="275"/>
    </row>
    <row r="114" spans="1:6" s="424" customFormat="1">
      <c r="A114" s="225"/>
      <c r="B114" s="449"/>
      <c r="C114" s="446" t="s">
        <v>422</v>
      </c>
      <c r="D114" s="447">
        <v>5</v>
      </c>
      <c r="E114" s="448"/>
      <c r="F114" s="448">
        <f>D114*E114</f>
        <v>0</v>
      </c>
    </row>
    <row r="115" spans="1:6">
      <c r="A115" s="225"/>
      <c r="B115" s="229"/>
      <c r="C115" s="224"/>
      <c r="D115" s="267"/>
      <c r="E115" s="236"/>
      <c r="F115" s="265"/>
    </row>
    <row r="116" spans="1:6" ht="36">
      <c r="A116" s="225" t="s">
        <v>901</v>
      </c>
      <c r="B116" s="229" t="s">
        <v>728</v>
      </c>
      <c r="C116" s="224"/>
      <c r="D116" s="285"/>
      <c r="E116" s="273"/>
      <c r="F116" s="273"/>
    </row>
    <row r="117" spans="1:6">
      <c r="A117" s="231" t="s">
        <v>407</v>
      </c>
      <c r="B117" s="229" t="s">
        <v>448</v>
      </c>
      <c r="C117" s="224" t="s">
        <v>2</v>
      </c>
      <c r="D117" s="266">
        <v>1</v>
      </c>
      <c r="E117" s="265"/>
      <c r="F117" s="265"/>
    </row>
    <row r="118" spans="1:6">
      <c r="A118" s="231" t="s">
        <v>407</v>
      </c>
      <c r="B118" s="229" t="s">
        <v>449</v>
      </c>
      <c r="C118" s="224" t="s">
        <v>2</v>
      </c>
      <c r="D118" s="266">
        <v>1</v>
      </c>
      <c r="E118" s="265"/>
      <c r="F118" s="265"/>
    </row>
    <row r="119" spans="1:6">
      <c r="A119" s="231" t="s">
        <v>407</v>
      </c>
      <c r="B119" s="229" t="s">
        <v>450</v>
      </c>
      <c r="C119" s="224" t="s">
        <v>2</v>
      </c>
      <c r="D119" s="266">
        <v>1</v>
      </c>
      <c r="E119" s="265"/>
      <c r="F119" s="265"/>
    </row>
    <row r="120" spans="1:6">
      <c r="A120" s="231" t="s">
        <v>407</v>
      </c>
      <c r="B120" s="239" t="s">
        <v>446</v>
      </c>
      <c r="C120" s="240" t="s">
        <v>2</v>
      </c>
      <c r="D120" s="286">
        <v>1</v>
      </c>
      <c r="E120" s="275"/>
      <c r="F120" s="275"/>
    </row>
    <row r="121" spans="1:6" ht="24">
      <c r="A121" s="231" t="s">
        <v>407</v>
      </c>
      <c r="B121" s="239" t="s">
        <v>451</v>
      </c>
      <c r="C121" s="241" t="s">
        <v>2</v>
      </c>
      <c r="D121" s="286">
        <v>1</v>
      </c>
      <c r="E121" s="275"/>
      <c r="F121" s="275"/>
    </row>
    <row r="122" spans="1:6">
      <c r="A122" s="231" t="s">
        <v>407</v>
      </c>
      <c r="B122" s="226" t="s">
        <v>452</v>
      </c>
      <c r="C122" s="218" t="s">
        <v>2</v>
      </c>
      <c r="D122" s="266">
        <v>1</v>
      </c>
      <c r="E122" s="265"/>
      <c r="F122" s="265"/>
    </row>
    <row r="123" spans="1:6" s="424" customFormat="1">
      <c r="A123" s="225"/>
      <c r="B123" s="450"/>
      <c r="C123" s="446" t="s">
        <v>422</v>
      </c>
      <c r="D123" s="447">
        <v>8</v>
      </c>
      <c r="E123" s="448"/>
      <c r="F123" s="448">
        <f>D123*E123</f>
        <v>0</v>
      </c>
    </row>
    <row r="124" spans="1:6">
      <c r="A124" s="225"/>
      <c r="B124" s="229"/>
      <c r="C124" s="224"/>
      <c r="D124" s="266"/>
      <c r="E124" s="265"/>
      <c r="F124" s="265"/>
    </row>
    <row r="125" spans="1:6" ht="24">
      <c r="A125" s="225" t="s">
        <v>902</v>
      </c>
      <c r="B125" s="229" t="s">
        <v>729</v>
      </c>
      <c r="C125" s="224"/>
      <c r="D125" s="285"/>
      <c r="E125" s="273"/>
      <c r="F125" s="273"/>
    </row>
    <row r="126" spans="1:6">
      <c r="A126" s="231" t="s">
        <v>407</v>
      </c>
      <c r="B126" s="229" t="s">
        <v>448</v>
      </c>
      <c r="C126" s="224" t="s">
        <v>2</v>
      </c>
      <c r="D126" s="266">
        <v>1</v>
      </c>
      <c r="E126" s="265"/>
      <c r="F126" s="265"/>
    </row>
    <row r="127" spans="1:6">
      <c r="A127" s="231" t="s">
        <v>407</v>
      </c>
      <c r="B127" s="229" t="s">
        <v>449</v>
      </c>
      <c r="C127" s="224" t="s">
        <v>2</v>
      </c>
      <c r="D127" s="266">
        <v>1</v>
      </c>
      <c r="E127" s="265"/>
      <c r="F127" s="265"/>
    </row>
    <row r="128" spans="1:6">
      <c r="A128" s="231" t="s">
        <v>407</v>
      </c>
      <c r="B128" s="229" t="s">
        <v>450</v>
      </c>
      <c r="C128" s="224" t="s">
        <v>2</v>
      </c>
      <c r="D128" s="266">
        <v>1</v>
      </c>
      <c r="E128" s="265"/>
      <c r="F128" s="265"/>
    </row>
    <row r="129" spans="1:6">
      <c r="A129" s="231" t="s">
        <v>407</v>
      </c>
      <c r="B129" s="239" t="s">
        <v>446</v>
      </c>
      <c r="C129" s="240" t="s">
        <v>2</v>
      </c>
      <c r="D129" s="286">
        <v>1</v>
      </c>
      <c r="E129" s="275"/>
      <c r="F129" s="275"/>
    </row>
    <row r="130" spans="1:6">
      <c r="A130" s="231" t="s">
        <v>407</v>
      </c>
      <c r="B130" s="451" t="s">
        <v>453</v>
      </c>
      <c r="C130" s="241" t="s">
        <v>2</v>
      </c>
      <c r="D130" s="286">
        <v>1</v>
      </c>
      <c r="E130" s="275"/>
      <c r="F130" s="275"/>
    </row>
    <row r="131" spans="1:6" s="424" customFormat="1">
      <c r="A131" s="225"/>
      <c r="B131" s="450"/>
      <c r="C131" s="446" t="s">
        <v>422</v>
      </c>
      <c r="D131" s="447">
        <v>8</v>
      </c>
      <c r="E131" s="448"/>
      <c r="F131" s="448">
        <f>D131*E131</f>
        <v>0</v>
      </c>
    </row>
    <row r="132" spans="1:6">
      <c r="A132" s="225"/>
      <c r="B132" s="229"/>
      <c r="C132" s="224"/>
      <c r="D132" s="266"/>
      <c r="E132" s="265"/>
      <c r="F132" s="265"/>
    </row>
    <row r="133" spans="1:6" ht="36">
      <c r="A133" s="225" t="s">
        <v>903</v>
      </c>
      <c r="B133" s="229" t="s">
        <v>728</v>
      </c>
      <c r="C133" s="224"/>
      <c r="D133" s="285"/>
      <c r="E133" s="273"/>
      <c r="F133" s="273"/>
    </row>
    <row r="134" spans="1:6">
      <c r="A134" s="231" t="s">
        <v>407</v>
      </c>
      <c r="B134" s="229" t="s">
        <v>448</v>
      </c>
      <c r="C134" s="224" t="s">
        <v>2</v>
      </c>
      <c r="D134" s="266">
        <v>1</v>
      </c>
      <c r="E134" s="265"/>
      <c r="F134" s="265"/>
    </row>
    <row r="135" spans="1:6">
      <c r="A135" s="231" t="s">
        <v>407</v>
      </c>
      <c r="B135" s="229" t="s">
        <v>449</v>
      </c>
      <c r="C135" s="224" t="s">
        <v>2</v>
      </c>
      <c r="D135" s="266">
        <v>1</v>
      </c>
      <c r="E135" s="265"/>
      <c r="F135" s="265"/>
    </row>
    <row r="136" spans="1:6">
      <c r="A136" s="231" t="s">
        <v>407</v>
      </c>
      <c r="B136" s="229" t="s">
        <v>450</v>
      </c>
      <c r="C136" s="224" t="s">
        <v>2</v>
      </c>
      <c r="D136" s="266">
        <v>1</v>
      </c>
      <c r="E136" s="265"/>
      <c r="F136" s="265"/>
    </row>
    <row r="137" spans="1:6">
      <c r="A137" s="231" t="s">
        <v>407</v>
      </c>
      <c r="B137" s="239" t="s">
        <v>454</v>
      </c>
      <c r="C137" s="240" t="s">
        <v>2</v>
      </c>
      <c r="D137" s="286">
        <v>1</v>
      </c>
      <c r="E137" s="275"/>
      <c r="F137" s="275"/>
    </row>
    <row r="138" spans="1:6">
      <c r="A138" s="231" t="s">
        <v>407</v>
      </c>
      <c r="B138" s="451" t="s">
        <v>453</v>
      </c>
      <c r="C138" s="241" t="s">
        <v>2</v>
      </c>
      <c r="D138" s="286">
        <v>1</v>
      </c>
      <c r="E138" s="275"/>
      <c r="F138" s="275"/>
    </row>
    <row r="139" spans="1:6">
      <c r="A139" s="225"/>
      <c r="B139" s="450"/>
      <c r="C139" s="446" t="s">
        <v>422</v>
      </c>
      <c r="D139" s="447">
        <v>10</v>
      </c>
      <c r="E139" s="448"/>
      <c r="F139" s="448">
        <f>D139*E139</f>
        <v>0</v>
      </c>
    </row>
    <row r="140" spans="1:6">
      <c r="A140" s="225"/>
      <c r="B140" s="229"/>
      <c r="C140" s="224"/>
      <c r="D140" s="266"/>
      <c r="E140" s="265"/>
      <c r="F140" s="265"/>
    </row>
    <row r="141" spans="1:6" ht="36">
      <c r="A141" s="225" t="s">
        <v>904</v>
      </c>
      <c r="B141" s="229" t="s">
        <v>728</v>
      </c>
      <c r="C141" s="224"/>
      <c r="D141" s="285"/>
      <c r="E141" s="273"/>
      <c r="F141" s="273"/>
    </row>
    <row r="142" spans="1:6">
      <c r="A142" s="231" t="s">
        <v>407</v>
      </c>
      <c r="B142" s="229" t="s">
        <v>448</v>
      </c>
      <c r="C142" s="224" t="s">
        <v>2</v>
      </c>
      <c r="D142" s="266">
        <v>1</v>
      </c>
      <c r="E142" s="265"/>
      <c r="F142" s="265"/>
    </row>
    <row r="143" spans="1:6">
      <c r="A143" s="231" t="s">
        <v>407</v>
      </c>
      <c r="B143" s="229" t="s">
        <v>449</v>
      </c>
      <c r="C143" s="224" t="s">
        <v>2</v>
      </c>
      <c r="D143" s="266">
        <v>1</v>
      </c>
      <c r="E143" s="265"/>
      <c r="F143" s="265"/>
    </row>
    <row r="144" spans="1:6">
      <c r="A144" s="231" t="s">
        <v>407</v>
      </c>
      <c r="B144" s="229" t="s">
        <v>450</v>
      </c>
      <c r="C144" s="224" t="s">
        <v>2</v>
      </c>
      <c r="D144" s="266">
        <v>1</v>
      </c>
      <c r="E144" s="265"/>
      <c r="F144" s="265"/>
    </row>
    <row r="145" spans="1:6">
      <c r="A145" s="231" t="s">
        <v>407</v>
      </c>
      <c r="B145" s="239" t="s">
        <v>455</v>
      </c>
      <c r="C145" s="240" t="s">
        <v>2</v>
      </c>
      <c r="D145" s="286">
        <v>1</v>
      </c>
      <c r="E145" s="275"/>
      <c r="F145" s="275"/>
    </row>
    <row r="146" spans="1:6">
      <c r="A146" s="231" t="s">
        <v>407</v>
      </c>
      <c r="B146" s="451" t="s">
        <v>453</v>
      </c>
      <c r="C146" s="241" t="s">
        <v>2</v>
      </c>
      <c r="D146" s="286">
        <v>1</v>
      </c>
      <c r="E146" s="275"/>
      <c r="F146" s="275"/>
    </row>
    <row r="147" spans="1:6">
      <c r="A147" s="225"/>
      <c r="B147" s="450"/>
      <c r="C147" s="446" t="s">
        <v>422</v>
      </c>
      <c r="D147" s="447">
        <v>1</v>
      </c>
      <c r="E147" s="448"/>
      <c r="F147" s="448">
        <f>D147*E147</f>
        <v>0</v>
      </c>
    </row>
    <row r="148" spans="1:6">
      <c r="A148" s="225"/>
      <c r="B148" s="229"/>
      <c r="C148" s="224"/>
      <c r="D148" s="266"/>
      <c r="E148" s="265"/>
      <c r="F148" s="265"/>
    </row>
    <row r="149" spans="1:6" ht="36">
      <c r="A149" s="225" t="s">
        <v>905</v>
      </c>
      <c r="B149" s="229" t="s">
        <v>728</v>
      </c>
      <c r="C149" s="224"/>
      <c r="D149" s="285"/>
      <c r="E149" s="273"/>
      <c r="F149" s="273"/>
    </row>
    <row r="150" spans="1:6">
      <c r="A150" s="231" t="s">
        <v>407</v>
      </c>
      <c r="B150" s="229" t="s">
        <v>448</v>
      </c>
      <c r="C150" s="224" t="s">
        <v>2</v>
      </c>
      <c r="D150" s="266">
        <v>1</v>
      </c>
      <c r="E150" s="265"/>
      <c r="F150" s="265"/>
    </row>
    <row r="151" spans="1:6">
      <c r="A151" s="231" t="s">
        <v>407</v>
      </c>
      <c r="B151" s="229" t="s">
        <v>449</v>
      </c>
      <c r="C151" s="224" t="s">
        <v>2</v>
      </c>
      <c r="D151" s="266">
        <v>1</v>
      </c>
      <c r="E151" s="265"/>
      <c r="F151" s="265"/>
    </row>
    <row r="152" spans="1:6">
      <c r="A152" s="231" t="s">
        <v>407</v>
      </c>
      <c r="B152" s="229" t="s">
        <v>450</v>
      </c>
      <c r="C152" s="224" t="s">
        <v>2</v>
      </c>
      <c r="D152" s="266">
        <v>1</v>
      </c>
      <c r="E152" s="265"/>
      <c r="F152" s="265"/>
    </row>
    <row r="153" spans="1:6">
      <c r="A153" s="231" t="s">
        <v>407</v>
      </c>
      <c r="B153" s="239" t="s">
        <v>446</v>
      </c>
      <c r="C153" s="240" t="s">
        <v>2</v>
      </c>
      <c r="D153" s="286">
        <v>2</v>
      </c>
      <c r="E153" s="275"/>
      <c r="F153" s="275"/>
    </row>
    <row r="154" spans="1:6">
      <c r="A154" s="231" t="s">
        <v>407</v>
      </c>
      <c r="B154" s="451" t="s">
        <v>447</v>
      </c>
      <c r="C154" s="241" t="s">
        <v>2</v>
      </c>
      <c r="D154" s="286">
        <v>2</v>
      </c>
      <c r="E154" s="275"/>
      <c r="F154" s="275"/>
    </row>
    <row r="155" spans="1:6">
      <c r="A155" s="225"/>
      <c r="B155" s="450"/>
      <c r="C155" s="446" t="s">
        <v>422</v>
      </c>
      <c r="D155" s="447">
        <v>16</v>
      </c>
      <c r="E155" s="448"/>
      <c r="F155" s="448">
        <f>D155*E155</f>
        <v>0</v>
      </c>
    </row>
    <row r="156" spans="1:6">
      <c r="A156" s="225"/>
      <c r="B156" s="229"/>
      <c r="C156" s="224"/>
      <c r="D156" s="266"/>
      <c r="E156" s="265"/>
      <c r="F156" s="265"/>
    </row>
    <row r="157" spans="1:6" ht="36">
      <c r="A157" s="225" t="s">
        <v>906</v>
      </c>
      <c r="B157" s="229" t="s">
        <v>730</v>
      </c>
      <c r="C157" s="224"/>
      <c r="D157" s="285"/>
      <c r="E157" s="273"/>
      <c r="F157" s="273"/>
    </row>
    <row r="158" spans="1:6">
      <c r="A158" s="231" t="s">
        <v>407</v>
      </c>
      <c r="B158" s="229" t="s">
        <v>448</v>
      </c>
      <c r="C158" s="224" t="s">
        <v>2</v>
      </c>
      <c r="D158" s="266">
        <v>1</v>
      </c>
      <c r="E158" s="265"/>
      <c r="F158" s="265"/>
    </row>
    <row r="159" spans="1:6">
      <c r="A159" s="231" t="s">
        <v>407</v>
      </c>
      <c r="B159" s="229" t="s">
        <v>449</v>
      </c>
      <c r="C159" s="224" t="s">
        <v>2</v>
      </c>
      <c r="D159" s="266">
        <v>1</v>
      </c>
      <c r="E159" s="265"/>
      <c r="F159" s="265"/>
    </row>
    <row r="160" spans="1:6">
      <c r="A160" s="231" t="s">
        <v>407</v>
      </c>
      <c r="B160" s="229" t="s">
        <v>450</v>
      </c>
      <c r="C160" s="224" t="s">
        <v>2</v>
      </c>
      <c r="D160" s="266">
        <v>1</v>
      </c>
      <c r="E160" s="265"/>
      <c r="F160" s="265"/>
    </row>
    <row r="161" spans="1:6">
      <c r="A161" s="231" t="s">
        <v>407</v>
      </c>
      <c r="B161" s="239" t="s">
        <v>456</v>
      </c>
      <c r="C161" s="240" t="s">
        <v>2</v>
      </c>
      <c r="D161" s="286">
        <v>1</v>
      </c>
      <c r="E161" s="275"/>
      <c r="F161" s="275"/>
    </row>
    <row r="162" spans="1:6">
      <c r="A162" s="231" t="s">
        <v>407</v>
      </c>
      <c r="B162" s="451" t="s">
        <v>453</v>
      </c>
      <c r="C162" s="241" t="s">
        <v>2</v>
      </c>
      <c r="D162" s="286">
        <v>1</v>
      </c>
      <c r="E162" s="275"/>
      <c r="F162" s="275"/>
    </row>
    <row r="163" spans="1:6">
      <c r="A163" s="225"/>
      <c r="B163" s="450"/>
      <c r="C163" s="446" t="s">
        <v>422</v>
      </c>
      <c r="D163" s="447">
        <v>17</v>
      </c>
      <c r="E163" s="448"/>
      <c r="F163" s="448">
        <f>D163*E163</f>
        <v>0</v>
      </c>
    </row>
    <row r="164" spans="1:6">
      <c r="A164" s="225"/>
      <c r="B164" s="229"/>
      <c r="C164" s="224"/>
      <c r="D164" s="266"/>
      <c r="E164" s="265"/>
      <c r="F164" s="265"/>
    </row>
    <row r="165" spans="1:6" ht="36">
      <c r="A165" s="225" t="s">
        <v>907</v>
      </c>
      <c r="B165" s="229" t="s">
        <v>731</v>
      </c>
      <c r="C165" s="224" t="s">
        <v>2</v>
      </c>
      <c r="D165" s="266">
        <v>3</v>
      </c>
      <c r="E165" s="265"/>
      <c r="F165" s="265">
        <f>D165*E165</f>
        <v>0</v>
      </c>
    </row>
    <row r="166" spans="1:6">
      <c r="A166" s="225"/>
      <c r="B166" s="229"/>
      <c r="C166" s="224"/>
      <c r="D166" s="266"/>
      <c r="E166" s="265"/>
      <c r="F166" s="265"/>
    </row>
    <row r="167" spans="1:6" ht="36">
      <c r="A167" s="225" t="s">
        <v>908</v>
      </c>
      <c r="B167" s="229" t="s">
        <v>732</v>
      </c>
      <c r="C167" s="224" t="s">
        <v>2</v>
      </c>
      <c r="D167" s="266">
        <v>8</v>
      </c>
      <c r="E167" s="265"/>
      <c r="F167" s="265">
        <f>D167*E167</f>
        <v>0</v>
      </c>
    </row>
    <row r="168" spans="1:6">
      <c r="A168" s="225"/>
      <c r="B168" s="229"/>
      <c r="C168" s="224"/>
      <c r="D168" s="266"/>
      <c r="E168" s="265"/>
      <c r="F168" s="265"/>
    </row>
    <row r="169" spans="1:6" ht="36">
      <c r="A169" s="225" t="s">
        <v>909</v>
      </c>
      <c r="B169" s="229" t="s">
        <v>732</v>
      </c>
      <c r="C169" s="224" t="s">
        <v>2</v>
      </c>
      <c r="D169" s="266">
        <v>2</v>
      </c>
      <c r="E169" s="265"/>
      <c r="F169" s="265">
        <f>D169*E169</f>
        <v>0</v>
      </c>
    </row>
    <row r="170" spans="1:6">
      <c r="A170" s="225"/>
      <c r="B170" s="229"/>
      <c r="C170" s="224"/>
      <c r="D170" s="266"/>
      <c r="E170" s="265"/>
      <c r="F170" s="265"/>
    </row>
    <row r="171" spans="1:6" ht="36">
      <c r="A171" s="225" t="s">
        <v>910</v>
      </c>
      <c r="B171" s="229" t="s">
        <v>733</v>
      </c>
      <c r="C171" s="224" t="s">
        <v>2</v>
      </c>
      <c r="D171" s="266">
        <v>14</v>
      </c>
      <c r="E171" s="265"/>
      <c r="F171" s="265">
        <f>D171*E171</f>
        <v>0</v>
      </c>
    </row>
    <row r="172" spans="1:6">
      <c r="A172" s="225"/>
      <c r="B172" s="229"/>
      <c r="C172" s="224"/>
      <c r="D172" s="266"/>
      <c r="E172" s="265"/>
      <c r="F172" s="265"/>
    </row>
    <row r="173" spans="1:6" ht="36">
      <c r="A173" s="225" t="s">
        <v>911</v>
      </c>
      <c r="B173" s="230" t="s">
        <v>457</v>
      </c>
      <c r="C173" s="224" t="s">
        <v>458</v>
      </c>
      <c r="D173" s="266">
        <v>193</v>
      </c>
      <c r="E173" s="265"/>
      <c r="F173" s="265">
        <f>D173*E173</f>
        <v>0</v>
      </c>
    </row>
    <row r="174" spans="1:6">
      <c r="A174" s="225"/>
      <c r="B174" s="229"/>
      <c r="C174" s="224"/>
      <c r="D174" s="266"/>
      <c r="E174" s="265"/>
      <c r="F174" s="265"/>
    </row>
    <row r="175" spans="1:6">
      <c r="A175" s="225"/>
      <c r="B175" s="229"/>
      <c r="C175" s="224"/>
      <c r="D175" s="266"/>
      <c r="E175" s="265"/>
      <c r="F175" s="265"/>
    </row>
    <row r="176" spans="1:6">
      <c r="A176" s="196"/>
      <c r="B176" s="223" t="s">
        <v>459</v>
      </c>
      <c r="C176" s="224"/>
      <c r="D176" s="266"/>
      <c r="E176" s="265"/>
      <c r="F176" s="265"/>
    </row>
    <row r="177" spans="1:6">
      <c r="A177" s="225"/>
      <c r="B177" s="229"/>
      <c r="C177" s="224"/>
      <c r="D177" s="266"/>
      <c r="E177" s="265"/>
      <c r="F177" s="265"/>
    </row>
    <row r="178" spans="1:6" ht="36">
      <c r="A178" s="225" t="s">
        <v>912</v>
      </c>
      <c r="B178" s="230" t="s">
        <v>734</v>
      </c>
      <c r="C178" s="224" t="s">
        <v>458</v>
      </c>
      <c r="D178" s="266">
        <v>5</v>
      </c>
      <c r="E178" s="265"/>
      <c r="F178" s="265">
        <f>D178*E178</f>
        <v>0</v>
      </c>
    </row>
    <row r="179" spans="1:6">
      <c r="A179" s="225"/>
      <c r="B179" s="229"/>
      <c r="C179" s="224"/>
      <c r="D179" s="266"/>
      <c r="E179" s="265"/>
      <c r="F179" s="265"/>
    </row>
    <row r="180" spans="1:6" ht="24">
      <c r="A180" s="225" t="s">
        <v>913</v>
      </c>
      <c r="B180" s="230" t="s">
        <v>460</v>
      </c>
      <c r="C180" s="224" t="s">
        <v>438</v>
      </c>
      <c r="D180" s="266">
        <v>15</v>
      </c>
      <c r="E180" s="265"/>
      <c r="F180" s="265">
        <f>D180*E180</f>
        <v>0</v>
      </c>
    </row>
    <row r="181" spans="1:6">
      <c r="A181" s="225"/>
      <c r="B181" s="229"/>
      <c r="C181" s="224"/>
      <c r="D181" s="266"/>
      <c r="E181" s="265"/>
      <c r="F181" s="265"/>
    </row>
    <row r="182" spans="1:6" ht="24">
      <c r="A182" s="225" t="s">
        <v>914</v>
      </c>
      <c r="B182" s="230" t="s">
        <v>461</v>
      </c>
      <c r="C182" s="224" t="s">
        <v>438</v>
      </c>
      <c r="D182" s="266">
        <v>11</v>
      </c>
      <c r="E182" s="265"/>
      <c r="F182" s="265">
        <f>D182*E182</f>
        <v>0</v>
      </c>
    </row>
    <row r="183" spans="1:6">
      <c r="A183" s="225"/>
      <c r="B183" s="229"/>
      <c r="C183" s="224"/>
      <c r="D183" s="266"/>
      <c r="E183" s="265"/>
      <c r="F183" s="265"/>
    </row>
    <row r="184" spans="1:6" ht="24">
      <c r="A184" s="225" t="s">
        <v>915</v>
      </c>
      <c r="B184" s="230" t="s">
        <v>694</v>
      </c>
      <c r="C184" s="242" t="s">
        <v>438</v>
      </c>
      <c r="D184" s="287">
        <v>30</v>
      </c>
      <c r="E184" s="265"/>
      <c r="F184" s="265">
        <f>D184*E184</f>
        <v>0</v>
      </c>
    </row>
    <row r="185" spans="1:6">
      <c r="A185" s="225"/>
      <c r="B185" s="229"/>
      <c r="C185" s="224"/>
      <c r="D185" s="266"/>
      <c r="E185" s="265"/>
      <c r="F185" s="265"/>
    </row>
    <row r="186" spans="1:6" ht="24">
      <c r="A186" s="225" t="s">
        <v>916</v>
      </c>
      <c r="B186" s="230" t="s">
        <v>695</v>
      </c>
      <c r="C186" s="224" t="s">
        <v>458</v>
      </c>
      <c r="D186" s="266">
        <v>6</v>
      </c>
      <c r="E186" s="265"/>
      <c r="F186" s="265">
        <f>D186*E186</f>
        <v>0</v>
      </c>
    </row>
    <row r="187" spans="1:6">
      <c r="A187" s="225"/>
      <c r="B187" s="230"/>
      <c r="C187" s="224"/>
      <c r="D187" s="266"/>
      <c r="E187" s="265"/>
      <c r="F187" s="265"/>
    </row>
    <row r="188" spans="1:6" ht="24">
      <c r="A188" s="225" t="s">
        <v>917</v>
      </c>
      <c r="B188" s="230" t="s">
        <v>696</v>
      </c>
      <c r="C188" s="224" t="s">
        <v>458</v>
      </c>
      <c r="D188" s="266">
        <v>5</v>
      </c>
      <c r="E188" s="265"/>
      <c r="F188" s="265">
        <f>D188*E188</f>
        <v>0</v>
      </c>
    </row>
    <row r="189" spans="1:6">
      <c r="A189" s="225"/>
      <c r="B189" s="229"/>
      <c r="C189" s="224"/>
      <c r="D189" s="266"/>
      <c r="E189" s="265"/>
      <c r="F189" s="265"/>
    </row>
    <row r="190" spans="1:6" ht="48">
      <c r="A190" s="225" t="s">
        <v>918</v>
      </c>
      <c r="B190" s="230" t="s">
        <v>697</v>
      </c>
      <c r="C190" s="224" t="s">
        <v>438</v>
      </c>
      <c r="D190" s="266">
        <v>40</v>
      </c>
      <c r="E190" s="265"/>
      <c r="F190" s="265">
        <f>D190*E190</f>
        <v>0</v>
      </c>
    </row>
    <row r="191" spans="1:6">
      <c r="A191" s="225"/>
      <c r="B191" s="230"/>
      <c r="C191" s="224"/>
      <c r="D191" s="266"/>
      <c r="E191" s="265"/>
      <c r="F191" s="265"/>
    </row>
    <row r="192" spans="1:6" ht="48">
      <c r="A192" s="225" t="s">
        <v>919</v>
      </c>
      <c r="B192" s="230" t="s">
        <v>698</v>
      </c>
      <c r="C192" s="224" t="s">
        <v>699</v>
      </c>
      <c r="D192" s="266">
        <v>6</v>
      </c>
      <c r="E192" s="265"/>
      <c r="F192" s="265">
        <f>D192*E192</f>
        <v>0</v>
      </c>
    </row>
    <row r="193" spans="1:6">
      <c r="A193" s="225"/>
      <c r="B193" s="230"/>
      <c r="C193" s="224"/>
      <c r="D193" s="266"/>
      <c r="E193" s="265"/>
      <c r="F193" s="265"/>
    </row>
    <row r="194" spans="1:6" ht="60">
      <c r="A194" s="225" t="s">
        <v>920</v>
      </c>
      <c r="B194" s="230" t="s">
        <v>700</v>
      </c>
      <c r="C194" s="224" t="s">
        <v>699</v>
      </c>
      <c r="D194" s="266">
        <v>20</v>
      </c>
      <c r="E194" s="265"/>
      <c r="F194" s="265">
        <f>D194*E194</f>
        <v>0</v>
      </c>
    </row>
    <row r="195" spans="1:6">
      <c r="A195" s="225"/>
      <c r="B195" s="230"/>
      <c r="C195" s="224"/>
      <c r="D195" s="266"/>
      <c r="E195" s="265"/>
      <c r="F195" s="265"/>
    </row>
    <row r="196" spans="1:6" ht="60">
      <c r="A196" s="225" t="s">
        <v>921</v>
      </c>
      <c r="B196" s="230" t="s">
        <v>701</v>
      </c>
      <c r="C196" s="224" t="s">
        <v>699</v>
      </c>
      <c r="D196" s="266">
        <v>20</v>
      </c>
      <c r="E196" s="265"/>
      <c r="F196" s="265">
        <f>D196*E196</f>
        <v>0</v>
      </c>
    </row>
    <row r="197" spans="1:6">
      <c r="A197" s="225"/>
      <c r="B197" s="230"/>
      <c r="C197" s="224"/>
      <c r="D197" s="266"/>
      <c r="E197" s="265"/>
      <c r="F197" s="265"/>
    </row>
    <row r="198" spans="1:6" ht="72">
      <c r="A198" s="225" t="s">
        <v>922</v>
      </c>
      <c r="B198" s="230" t="s">
        <v>702</v>
      </c>
      <c r="C198" s="224" t="s">
        <v>699</v>
      </c>
      <c r="D198" s="266">
        <v>5</v>
      </c>
      <c r="E198" s="265"/>
      <c r="F198" s="265">
        <f>D198*E198</f>
        <v>0</v>
      </c>
    </row>
    <row r="199" spans="1:6">
      <c r="A199" s="225"/>
      <c r="B199" s="230"/>
      <c r="C199" s="224"/>
      <c r="D199" s="266"/>
      <c r="E199" s="265"/>
      <c r="F199" s="265"/>
    </row>
    <row r="200" spans="1:6" ht="24">
      <c r="A200" s="225" t="s">
        <v>923</v>
      </c>
      <c r="B200" s="230" t="s">
        <v>703</v>
      </c>
      <c r="C200" s="224" t="s">
        <v>699</v>
      </c>
      <c r="D200" s="266">
        <v>6</v>
      </c>
      <c r="E200" s="265"/>
      <c r="F200" s="265">
        <f>D200*E200</f>
        <v>0</v>
      </c>
    </row>
    <row r="201" spans="1:6">
      <c r="A201" s="225"/>
      <c r="B201" s="229"/>
      <c r="C201" s="224"/>
      <c r="D201" s="266"/>
      <c r="E201" s="265"/>
      <c r="F201" s="265"/>
    </row>
    <row r="202" spans="1:6" ht="48">
      <c r="A202" s="225" t="s">
        <v>924</v>
      </c>
      <c r="B202" s="230" t="s">
        <v>704</v>
      </c>
      <c r="C202" s="242" t="s">
        <v>438</v>
      </c>
      <c r="D202" s="287">
        <v>30</v>
      </c>
      <c r="E202" s="265"/>
      <c r="F202" s="265">
        <f>D202*E202</f>
        <v>0</v>
      </c>
    </row>
    <row r="203" spans="1:6">
      <c r="A203" s="225"/>
      <c r="B203" s="230"/>
      <c r="C203" s="242"/>
      <c r="D203" s="287"/>
      <c r="E203" s="265"/>
      <c r="F203" s="265"/>
    </row>
    <row r="204" spans="1:6" ht="24">
      <c r="A204" s="225" t="s">
        <v>925</v>
      </c>
      <c r="B204" s="230" t="s">
        <v>705</v>
      </c>
      <c r="C204" s="242" t="s">
        <v>438</v>
      </c>
      <c r="D204" s="287">
        <v>30</v>
      </c>
      <c r="E204" s="265"/>
      <c r="F204" s="265">
        <f>D204*E204</f>
        <v>0</v>
      </c>
    </row>
    <row r="205" spans="1:6">
      <c r="A205" s="225"/>
      <c r="B205" s="230"/>
      <c r="C205" s="242"/>
      <c r="D205" s="287"/>
      <c r="E205" s="265"/>
      <c r="F205" s="265"/>
    </row>
    <row r="206" spans="1:6">
      <c r="A206" s="225" t="s">
        <v>926</v>
      </c>
      <c r="B206" s="230" t="s">
        <v>706</v>
      </c>
      <c r="C206" s="242" t="s">
        <v>438</v>
      </c>
      <c r="D206" s="287">
        <v>30</v>
      </c>
      <c r="E206" s="265"/>
      <c r="F206" s="265">
        <f>D206*E206</f>
        <v>0</v>
      </c>
    </row>
    <row r="207" spans="1:6">
      <c r="A207" s="225"/>
      <c r="B207" s="229"/>
      <c r="C207" s="224"/>
      <c r="D207" s="266"/>
      <c r="E207" s="265"/>
      <c r="F207" s="265"/>
    </row>
    <row r="208" spans="1:6" ht="24">
      <c r="A208" s="225" t="s">
        <v>927</v>
      </c>
      <c r="B208" s="230" t="s">
        <v>707</v>
      </c>
      <c r="C208" s="243" t="s">
        <v>2</v>
      </c>
      <c r="D208" s="288">
        <v>2</v>
      </c>
      <c r="E208" s="265"/>
      <c r="F208" s="265">
        <f>D208*E208</f>
        <v>0</v>
      </c>
    </row>
    <row r="209" spans="1:10">
      <c r="A209" s="232"/>
      <c r="B209" s="244"/>
      <c r="C209" s="245"/>
      <c r="D209" s="245"/>
      <c r="E209" s="246"/>
      <c r="F209" s="247"/>
    </row>
    <row r="210" spans="1:10">
      <c r="A210" s="225"/>
      <c r="B210" s="229"/>
      <c r="C210" s="224"/>
      <c r="D210" s="219"/>
      <c r="E210" s="219"/>
      <c r="F210" s="219"/>
    </row>
    <row r="211" spans="1:10">
      <c r="A211" s="276"/>
      <c r="B211" s="277" t="s">
        <v>784</v>
      </c>
      <c r="C211" s="278"/>
      <c r="D211" s="278"/>
      <c r="E211" s="278"/>
      <c r="F211" s="279">
        <f>SUM(F18:F210)</f>
        <v>0</v>
      </c>
      <c r="J211" s="201"/>
    </row>
    <row r="212" spans="1:10">
      <c r="A212" s="248"/>
      <c r="B212" s="249"/>
      <c r="C212" s="249"/>
      <c r="D212" s="249"/>
      <c r="E212" s="249"/>
      <c r="F212" s="250"/>
    </row>
    <row r="213" spans="1:10">
      <c r="A213" s="251"/>
      <c r="B213" s="511" t="s">
        <v>462</v>
      </c>
      <c r="C213" s="511"/>
      <c r="D213" s="511"/>
      <c r="E213" s="511"/>
      <c r="F213" s="511"/>
    </row>
    <row r="214" spans="1:10">
      <c r="A214" s="225" t="s">
        <v>407</v>
      </c>
      <c r="B214" s="511" t="s">
        <v>463</v>
      </c>
      <c r="C214" s="511"/>
      <c r="D214" s="511"/>
      <c r="E214" s="511"/>
      <c r="F214" s="250"/>
    </row>
    <row r="215" spans="1:10" ht="15" customHeight="1">
      <c r="A215" s="225"/>
      <c r="B215" s="252"/>
      <c r="C215" s="252"/>
      <c r="D215" s="252"/>
      <c r="E215" s="252"/>
      <c r="F215" s="250"/>
    </row>
    <row r="216" spans="1:10" ht="15" customHeight="1">
      <c r="A216" s="225"/>
      <c r="B216" s="252"/>
      <c r="C216" s="252"/>
      <c r="D216" s="252"/>
      <c r="E216" s="252"/>
      <c r="F216" s="250"/>
    </row>
    <row r="217" spans="1:10" ht="16">
      <c r="A217" s="280" t="s">
        <v>32</v>
      </c>
      <c r="B217" s="281" t="s">
        <v>464</v>
      </c>
      <c r="C217" s="282"/>
      <c r="D217" s="282"/>
      <c r="E217" s="283"/>
      <c r="F217" s="284"/>
    </row>
    <row r="218" spans="1:10">
      <c r="A218" s="222"/>
      <c r="B218" s="222"/>
      <c r="C218" s="224"/>
      <c r="D218" s="224"/>
      <c r="E218" s="235"/>
      <c r="F218" s="235"/>
    </row>
    <row r="219" spans="1:10">
      <c r="A219" s="225"/>
      <c r="B219" s="226"/>
      <c r="C219" s="218"/>
      <c r="D219" s="218"/>
      <c r="E219" s="219"/>
      <c r="F219" s="219"/>
    </row>
    <row r="220" spans="1:10" ht="48">
      <c r="A220" s="225" t="s">
        <v>34</v>
      </c>
      <c r="B220" s="227" t="s">
        <v>465</v>
      </c>
      <c r="C220" s="224" t="s">
        <v>438</v>
      </c>
      <c r="D220" s="266">
        <v>130</v>
      </c>
      <c r="E220" s="265"/>
      <c r="F220" s="265">
        <f>D220*E220</f>
        <v>0</v>
      </c>
    </row>
    <row r="221" spans="1:10">
      <c r="A221" s="225"/>
      <c r="B221" s="227"/>
      <c r="C221" s="224"/>
      <c r="D221" s="267"/>
      <c r="E221" s="236"/>
      <c r="F221" s="265"/>
    </row>
    <row r="222" spans="1:10" ht="36">
      <c r="A222" s="225" t="s">
        <v>36</v>
      </c>
      <c r="B222" s="230" t="s">
        <v>466</v>
      </c>
      <c r="C222" s="224" t="s">
        <v>422</v>
      </c>
      <c r="D222" s="266">
        <v>1</v>
      </c>
      <c r="E222" s="265"/>
      <c r="F222" s="265">
        <f>D222*E222</f>
        <v>0</v>
      </c>
    </row>
    <row r="223" spans="1:10">
      <c r="A223" s="225"/>
      <c r="B223" s="227"/>
      <c r="C223" s="224"/>
      <c r="D223" s="266"/>
      <c r="E223" s="265"/>
      <c r="F223" s="265"/>
    </row>
    <row r="224" spans="1:10" ht="36">
      <c r="A224" s="225" t="s">
        <v>38</v>
      </c>
      <c r="B224" s="230" t="s">
        <v>467</v>
      </c>
      <c r="C224" s="224" t="s">
        <v>438</v>
      </c>
      <c r="D224" s="266">
        <v>90</v>
      </c>
      <c r="E224" s="265"/>
      <c r="F224" s="265">
        <f>D224*E224</f>
        <v>0</v>
      </c>
    </row>
    <row r="225" spans="1:6">
      <c r="A225" s="225"/>
      <c r="B225" s="222"/>
      <c r="C225" s="224"/>
      <c r="D225" s="267"/>
      <c r="E225" s="236"/>
      <c r="F225" s="236"/>
    </row>
    <row r="226" spans="1:6" ht="48">
      <c r="A226" s="225" t="s">
        <v>40</v>
      </c>
      <c r="B226" s="227" t="s">
        <v>468</v>
      </c>
      <c r="C226" s="224" t="s">
        <v>438</v>
      </c>
      <c r="D226" s="266">
        <v>40</v>
      </c>
      <c r="E226" s="265"/>
      <c r="F226" s="265">
        <f>D226*E226</f>
        <v>0</v>
      </c>
    </row>
    <row r="227" spans="1:6">
      <c r="A227" s="225"/>
      <c r="B227" s="226"/>
      <c r="C227" s="218"/>
      <c r="D227" s="267"/>
      <c r="E227" s="236"/>
      <c r="F227" s="236"/>
    </row>
    <row r="228" spans="1:6" ht="72">
      <c r="A228" s="225" t="s">
        <v>928</v>
      </c>
      <c r="B228" s="227" t="s">
        <v>469</v>
      </c>
      <c r="C228" s="224" t="s">
        <v>422</v>
      </c>
      <c r="D228" s="266">
        <v>7</v>
      </c>
      <c r="E228" s="265"/>
      <c r="F228" s="265">
        <f>D228*E228</f>
        <v>0</v>
      </c>
    </row>
    <row r="229" spans="1:6">
      <c r="A229" s="225"/>
      <c r="B229" s="222"/>
      <c r="C229" s="224"/>
      <c r="D229" s="267"/>
      <c r="E229" s="236"/>
      <c r="F229" s="236"/>
    </row>
    <row r="230" spans="1:6" ht="84">
      <c r="A230" s="225" t="s">
        <v>929</v>
      </c>
      <c r="B230" s="227" t="s">
        <v>470</v>
      </c>
      <c r="C230" s="224" t="s">
        <v>422</v>
      </c>
      <c r="D230" s="266">
        <v>5</v>
      </c>
      <c r="E230" s="265"/>
      <c r="F230" s="265">
        <f>D230*E230</f>
        <v>0</v>
      </c>
    </row>
    <row r="231" spans="1:6">
      <c r="A231" s="225"/>
      <c r="B231" s="222"/>
      <c r="C231" s="224"/>
      <c r="D231" s="267"/>
      <c r="E231" s="236"/>
      <c r="F231" s="236"/>
    </row>
    <row r="232" spans="1:6" ht="108">
      <c r="A232" s="225" t="s">
        <v>930</v>
      </c>
      <c r="B232" s="227" t="s">
        <v>471</v>
      </c>
      <c r="C232" s="224" t="s">
        <v>422</v>
      </c>
      <c r="D232" s="266">
        <v>3</v>
      </c>
      <c r="E232" s="265"/>
      <c r="F232" s="265">
        <f>D232*E232</f>
        <v>0</v>
      </c>
    </row>
    <row r="233" spans="1:6">
      <c r="A233" s="225"/>
      <c r="B233" s="222"/>
      <c r="C233" s="224"/>
      <c r="D233" s="267"/>
      <c r="E233" s="236"/>
      <c r="F233" s="236"/>
    </row>
    <row r="234" spans="1:6" ht="60">
      <c r="A234" s="225" t="s">
        <v>931</v>
      </c>
      <c r="B234" s="227" t="s">
        <v>472</v>
      </c>
      <c r="C234" s="224" t="s">
        <v>422</v>
      </c>
      <c r="D234" s="266">
        <v>2</v>
      </c>
      <c r="E234" s="265"/>
      <c r="F234" s="265">
        <f>D234*E234</f>
        <v>0</v>
      </c>
    </row>
    <row r="235" spans="1:6">
      <c r="A235" s="225"/>
      <c r="B235" s="230"/>
      <c r="C235" s="224"/>
      <c r="D235" s="267"/>
      <c r="E235" s="236"/>
      <c r="F235" s="265"/>
    </row>
    <row r="236" spans="1:6" ht="48">
      <c r="A236" s="225" t="s">
        <v>932</v>
      </c>
      <c r="B236" s="227" t="s">
        <v>473</v>
      </c>
      <c r="C236" s="224" t="s">
        <v>438</v>
      </c>
      <c r="D236" s="266">
        <v>8</v>
      </c>
      <c r="E236" s="265"/>
      <c r="F236" s="265">
        <f>D236*E236</f>
        <v>0</v>
      </c>
    </row>
    <row r="237" spans="1:6">
      <c r="A237" s="225"/>
      <c r="B237" s="227"/>
      <c r="C237" s="224"/>
      <c r="D237" s="267"/>
      <c r="E237" s="236"/>
      <c r="F237" s="265"/>
    </row>
    <row r="238" spans="1:6" ht="48">
      <c r="A238" s="225" t="s">
        <v>933</v>
      </c>
      <c r="B238" s="230" t="s">
        <v>474</v>
      </c>
      <c r="C238" s="224" t="s">
        <v>422</v>
      </c>
      <c r="D238" s="266">
        <v>1</v>
      </c>
      <c r="E238" s="265"/>
      <c r="F238" s="265">
        <f>D238*E238</f>
        <v>0</v>
      </c>
    </row>
    <row r="239" spans="1:6">
      <c r="A239" s="225"/>
      <c r="B239" s="230"/>
      <c r="C239" s="224"/>
      <c r="D239" s="267"/>
      <c r="E239" s="236"/>
      <c r="F239" s="265"/>
    </row>
    <row r="240" spans="1:6" ht="108">
      <c r="A240" s="225" t="s">
        <v>934</v>
      </c>
      <c r="B240" s="230" t="s">
        <v>475</v>
      </c>
      <c r="C240" s="224" t="s">
        <v>422</v>
      </c>
      <c r="D240" s="266">
        <v>1</v>
      </c>
      <c r="E240" s="265"/>
      <c r="F240" s="265">
        <f>D240*E240</f>
        <v>0</v>
      </c>
    </row>
    <row r="241" spans="1:11">
      <c r="A241" s="225"/>
      <c r="B241" s="230"/>
      <c r="C241" s="224"/>
      <c r="D241" s="267"/>
      <c r="E241" s="236" t="s">
        <v>726</v>
      </c>
      <c r="F241" s="265"/>
    </row>
    <row r="242" spans="1:11" ht="36">
      <c r="A242" s="225" t="s">
        <v>935</v>
      </c>
      <c r="B242" s="230" t="s">
        <v>476</v>
      </c>
      <c r="C242" s="224" t="s">
        <v>422</v>
      </c>
      <c r="D242" s="266">
        <v>10</v>
      </c>
      <c r="E242" s="265"/>
      <c r="F242" s="265">
        <f>D242*E242</f>
        <v>0</v>
      </c>
    </row>
    <row r="243" spans="1:11">
      <c r="A243" s="225"/>
      <c r="B243" s="230"/>
      <c r="C243" s="224"/>
      <c r="D243" s="267"/>
      <c r="E243" s="236"/>
      <c r="F243" s="265"/>
    </row>
    <row r="244" spans="1:11" ht="84">
      <c r="A244" s="225" t="s">
        <v>936</v>
      </c>
      <c r="B244" s="230" t="s">
        <v>477</v>
      </c>
      <c r="C244" s="242" t="s">
        <v>478</v>
      </c>
      <c r="D244" s="266">
        <v>40</v>
      </c>
      <c r="E244" s="265"/>
      <c r="F244" s="265">
        <f>D244*E244</f>
        <v>0</v>
      </c>
    </row>
    <row r="245" spans="1:11">
      <c r="A245" s="225"/>
      <c r="B245" s="230"/>
      <c r="C245" s="224"/>
      <c r="D245" s="267"/>
      <c r="E245" s="236"/>
      <c r="F245" s="265"/>
    </row>
    <row r="246" spans="1:11" ht="24">
      <c r="A246" s="225" t="s">
        <v>937</v>
      </c>
      <c r="B246" s="230" t="s">
        <v>479</v>
      </c>
      <c r="C246" s="242" t="s">
        <v>478</v>
      </c>
      <c r="D246" s="266">
        <v>15</v>
      </c>
      <c r="E246" s="265"/>
      <c r="F246" s="265">
        <f>D246*E246</f>
        <v>0</v>
      </c>
    </row>
    <row r="247" spans="1:11">
      <c r="A247" s="225"/>
      <c r="B247" s="230"/>
      <c r="C247" s="224"/>
      <c r="D247" s="267"/>
      <c r="E247" s="236"/>
      <c r="F247" s="265"/>
    </row>
    <row r="248" spans="1:11">
      <c r="A248" s="225" t="s">
        <v>938</v>
      </c>
      <c r="B248" s="230" t="s">
        <v>480</v>
      </c>
      <c r="C248" s="242" t="s">
        <v>478</v>
      </c>
      <c r="D248" s="266">
        <v>20</v>
      </c>
      <c r="E248" s="265"/>
      <c r="F248" s="265">
        <f>D248*E248</f>
        <v>0</v>
      </c>
    </row>
    <row r="249" spans="1:11">
      <c r="A249" s="225"/>
      <c r="B249" s="230"/>
      <c r="C249" s="224"/>
      <c r="D249" s="267"/>
      <c r="E249" s="236"/>
      <c r="F249" s="265"/>
    </row>
    <row r="250" spans="1:11" ht="36">
      <c r="A250" s="225" t="s">
        <v>939</v>
      </c>
      <c r="B250" s="230" t="s">
        <v>481</v>
      </c>
      <c r="C250" s="224" t="s">
        <v>422</v>
      </c>
      <c r="D250" s="266">
        <v>1</v>
      </c>
      <c r="E250" s="265"/>
      <c r="F250" s="265">
        <f>D250*E250</f>
        <v>0</v>
      </c>
    </row>
    <row r="251" spans="1:11">
      <c r="A251" s="225"/>
      <c r="B251" s="230"/>
      <c r="C251" s="224"/>
      <c r="D251" s="219"/>
      <c r="E251" s="219"/>
      <c r="F251" s="265"/>
    </row>
    <row r="252" spans="1:11">
      <c r="A252" s="225"/>
      <c r="B252" s="230"/>
      <c r="C252" s="224"/>
      <c r="D252" s="224"/>
      <c r="E252" s="224"/>
      <c r="F252" s="265"/>
    </row>
    <row r="253" spans="1:11">
      <c r="A253" s="276"/>
      <c r="B253" s="277" t="s">
        <v>785</v>
      </c>
      <c r="C253" s="278"/>
      <c r="D253" s="278"/>
      <c r="E253" s="278"/>
      <c r="F253" s="289">
        <f>SUM(F219:F252)</f>
        <v>0</v>
      </c>
      <c r="K253" s="79"/>
    </row>
    <row r="254" spans="1:11">
      <c r="A254" s="222"/>
      <c r="B254" s="223"/>
      <c r="C254" s="224"/>
      <c r="D254" s="224"/>
      <c r="E254" s="235"/>
      <c r="F254" s="235"/>
    </row>
    <row r="255" spans="1:11">
      <c r="A255" s="222"/>
      <c r="B255" s="223"/>
      <c r="C255" s="224"/>
      <c r="D255" s="224"/>
      <c r="E255" s="235"/>
      <c r="F255" s="235"/>
    </row>
    <row r="256" spans="1:11" ht="16">
      <c r="A256" s="280" t="s">
        <v>940</v>
      </c>
      <c r="B256" s="281" t="s">
        <v>482</v>
      </c>
      <c r="C256" s="282"/>
      <c r="D256" s="282"/>
      <c r="E256" s="283"/>
      <c r="F256" s="284"/>
    </row>
    <row r="257" spans="1:6">
      <c r="A257" s="222"/>
      <c r="B257" s="222"/>
      <c r="C257" s="224"/>
      <c r="D257" s="224"/>
      <c r="E257" s="235"/>
      <c r="F257" s="235"/>
    </row>
    <row r="258" spans="1:6">
      <c r="A258" s="225"/>
      <c r="B258" s="226"/>
      <c r="C258" s="218"/>
      <c r="D258" s="218"/>
      <c r="E258" s="219"/>
      <c r="F258" s="219"/>
    </row>
    <row r="259" spans="1:6" ht="24">
      <c r="A259" s="225" t="s">
        <v>941</v>
      </c>
      <c r="B259" s="253" t="s">
        <v>483</v>
      </c>
      <c r="C259" s="224" t="s">
        <v>2</v>
      </c>
      <c r="D259" s="266">
        <v>180</v>
      </c>
      <c r="E259" s="265"/>
      <c r="F259" s="265">
        <f>D259*E259</f>
        <v>0</v>
      </c>
    </row>
    <row r="260" spans="1:6">
      <c r="A260" s="225"/>
      <c r="B260" s="222"/>
      <c r="C260" s="224"/>
      <c r="D260" s="267"/>
      <c r="E260" s="236"/>
      <c r="F260" s="236"/>
    </row>
    <row r="261" spans="1:6" ht="24">
      <c r="A261" s="225" t="s">
        <v>942</v>
      </c>
      <c r="B261" s="253" t="s">
        <v>484</v>
      </c>
      <c r="C261" s="224" t="s">
        <v>422</v>
      </c>
      <c r="D261" s="266">
        <v>1</v>
      </c>
      <c r="E261" s="265"/>
      <c r="F261" s="265">
        <f>D261*E261</f>
        <v>0</v>
      </c>
    </row>
    <row r="262" spans="1:6">
      <c r="A262" s="225"/>
      <c r="B262" s="226"/>
      <c r="C262" s="218"/>
      <c r="D262" s="267"/>
      <c r="E262" s="265"/>
      <c r="F262" s="236"/>
    </row>
    <row r="263" spans="1:6" ht="24">
      <c r="A263" s="225" t="s">
        <v>943</v>
      </c>
      <c r="B263" s="254" t="s">
        <v>485</v>
      </c>
      <c r="C263" s="224" t="s">
        <v>422</v>
      </c>
      <c r="D263" s="266">
        <v>1</v>
      </c>
      <c r="E263" s="265"/>
      <c r="F263" s="265">
        <f>D263*E263</f>
        <v>0</v>
      </c>
    </row>
    <row r="264" spans="1:6">
      <c r="A264" s="225"/>
      <c r="B264" s="222"/>
      <c r="C264" s="224"/>
      <c r="D264" s="267"/>
      <c r="E264" s="265"/>
      <c r="F264" s="236"/>
    </row>
    <row r="265" spans="1:6" ht="24">
      <c r="A265" s="225" t="s">
        <v>944</v>
      </c>
      <c r="B265" s="229" t="s">
        <v>486</v>
      </c>
      <c r="C265" s="224" t="s">
        <v>422</v>
      </c>
      <c r="D265" s="266">
        <v>1</v>
      </c>
      <c r="E265" s="265"/>
      <c r="F265" s="265">
        <f>D265*E265</f>
        <v>0</v>
      </c>
    </row>
    <row r="266" spans="1:6">
      <c r="A266" s="225"/>
      <c r="B266" s="229"/>
      <c r="C266" s="224"/>
      <c r="D266" s="267"/>
      <c r="E266" s="236"/>
      <c r="F266" s="265"/>
    </row>
    <row r="267" spans="1:6" ht="24">
      <c r="A267" s="225" t="s">
        <v>945</v>
      </c>
      <c r="B267" s="229" t="s">
        <v>487</v>
      </c>
      <c r="C267" s="224" t="s">
        <v>422</v>
      </c>
      <c r="D267" s="266">
        <v>1</v>
      </c>
      <c r="E267" s="265"/>
      <c r="F267" s="265">
        <f>D267*E267</f>
        <v>0</v>
      </c>
    </row>
    <row r="268" spans="1:6">
      <c r="A268" s="225"/>
      <c r="B268" s="229"/>
      <c r="C268" s="224"/>
      <c r="D268" s="267"/>
      <c r="E268" s="236"/>
      <c r="F268" s="265"/>
    </row>
    <row r="269" spans="1:6" ht="24">
      <c r="A269" s="225" t="s">
        <v>946</v>
      </c>
      <c r="B269" s="230" t="s">
        <v>488</v>
      </c>
      <c r="C269" s="224" t="s">
        <v>422</v>
      </c>
      <c r="D269" s="266">
        <v>1</v>
      </c>
      <c r="E269" s="265"/>
      <c r="F269" s="265">
        <f>D269*E269</f>
        <v>0</v>
      </c>
    </row>
    <row r="270" spans="1:6">
      <c r="A270" s="225"/>
      <c r="B270" s="230"/>
      <c r="C270" s="224"/>
      <c r="D270" s="267"/>
      <c r="E270" s="236"/>
      <c r="F270" s="265"/>
    </row>
    <row r="271" spans="1:6" ht="24">
      <c r="A271" s="225" t="s">
        <v>947</v>
      </c>
      <c r="B271" s="230" t="s">
        <v>489</v>
      </c>
      <c r="C271" s="224" t="s">
        <v>422</v>
      </c>
      <c r="D271" s="266">
        <v>1</v>
      </c>
      <c r="E271" s="265"/>
      <c r="F271" s="265">
        <f>D271*E271</f>
        <v>0</v>
      </c>
    </row>
    <row r="272" spans="1:6">
      <c r="A272" s="225"/>
      <c r="B272" s="230"/>
      <c r="C272" s="224"/>
      <c r="D272" s="224"/>
      <c r="E272" s="224"/>
      <c r="F272" s="219"/>
    </row>
    <row r="273" spans="1:10">
      <c r="A273" s="276"/>
      <c r="B273" s="277" t="s">
        <v>786</v>
      </c>
      <c r="C273" s="278"/>
      <c r="D273" s="278"/>
      <c r="E273" s="278"/>
      <c r="F273" s="289">
        <f>SUM(F258:F272)</f>
        <v>0</v>
      </c>
      <c r="J273" s="201"/>
    </row>
    <row r="274" spans="1:10">
      <c r="A274" s="222"/>
      <c r="B274" s="223"/>
      <c r="C274" s="224"/>
      <c r="D274" s="224"/>
      <c r="E274" s="235"/>
      <c r="F274" s="235"/>
    </row>
    <row r="275" spans="1:10" ht="15" thickBot="1">
      <c r="A275" s="222"/>
      <c r="B275" s="223"/>
      <c r="C275" s="224"/>
      <c r="D275" s="224"/>
      <c r="E275" s="235"/>
      <c r="F275" s="235"/>
    </row>
    <row r="276" spans="1:10" ht="15" thickBot="1">
      <c r="A276" s="310" t="s">
        <v>788</v>
      </c>
      <c r="B276" s="308" t="s">
        <v>789</v>
      </c>
      <c r="C276" s="291"/>
      <c r="D276" s="291"/>
      <c r="E276" s="292"/>
      <c r="F276" s="309"/>
    </row>
    <row r="277" spans="1:10" ht="15" thickBot="1">
      <c r="A277" s="222"/>
      <c r="B277" s="222"/>
      <c r="C277" s="224"/>
      <c r="D277" s="224"/>
      <c r="E277" s="235"/>
      <c r="F277" s="235"/>
    </row>
    <row r="278" spans="1:10">
      <c r="A278" s="295" t="s">
        <v>20</v>
      </c>
      <c r="B278" s="296" t="str">
        <f>B15</f>
        <v>ELEKTROINSTALACIJA UZ RASVJETU I KOTLOVNICU</v>
      </c>
      <c r="C278" s="297"/>
      <c r="D278" s="297"/>
      <c r="E278" s="298"/>
      <c r="F278" s="299">
        <f>F211</f>
        <v>0</v>
      </c>
    </row>
    <row r="279" spans="1:10">
      <c r="A279" s="300"/>
      <c r="B279" s="301"/>
      <c r="C279" s="255"/>
      <c r="D279" s="255"/>
      <c r="E279" s="256"/>
      <c r="F279" s="302"/>
    </row>
    <row r="280" spans="1:10">
      <c r="A280" s="300" t="s">
        <v>32</v>
      </c>
      <c r="B280" s="301" t="str">
        <f>B217</f>
        <v>INSTALACIJA ZAŠTITE OD MUNJE</v>
      </c>
      <c r="C280" s="255"/>
      <c r="D280" s="255"/>
      <c r="E280" s="256"/>
      <c r="F280" s="302">
        <f>F253</f>
        <v>0</v>
      </c>
    </row>
    <row r="281" spans="1:10">
      <c r="A281" s="300"/>
      <c r="B281" s="301"/>
      <c r="C281" s="255"/>
      <c r="D281" s="255"/>
      <c r="E281" s="256"/>
      <c r="F281" s="302"/>
    </row>
    <row r="282" spans="1:10">
      <c r="A282" s="300" t="s">
        <v>940</v>
      </c>
      <c r="B282" s="301" t="str">
        <f>B256</f>
        <v>PRIPREMNO ZAVRŠNI RADOVI</v>
      </c>
      <c r="C282" s="255"/>
      <c r="D282" s="255"/>
      <c r="E282" s="256"/>
      <c r="F282" s="302">
        <f>F273</f>
        <v>0</v>
      </c>
    </row>
    <row r="283" spans="1:10" ht="15" thickBot="1">
      <c r="A283" s="303"/>
      <c r="B283" s="304"/>
      <c r="C283" s="305"/>
      <c r="D283" s="305"/>
      <c r="E283" s="306"/>
      <c r="F283" s="307"/>
    </row>
    <row r="284" spans="1:10" ht="15" thickBot="1">
      <c r="A284" s="293"/>
      <c r="C284" s="294"/>
      <c r="D284" s="294"/>
      <c r="E284" s="294"/>
    </row>
    <row r="285" spans="1:10" ht="15" thickBot="1">
      <c r="A285" s="311"/>
      <c r="B285" s="308" t="s">
        <v>864</v>
      </c>
      <c r="C285" s="312"/>
      <c r="D285" s="312"/>
      <c r="E285" s="312"/>
      <c r="F285" s="313">
        <f>SUM(F278:F282)</f>
        <v>0</v>
      </c>
    </row>
    <row r="286" spans="1:10">
      <c r="A286" s="225"/>
      <c r="B286" s="257"/>
      <c r="C286" s="258"/>
      <c r="D286" s="258"/>
      <c r="E286" s="258"/>
    </row>
    <row r="287" spans="1:10">
      <c r="A287" s="225"/>
      <c r="C287" s="259"/>
      <c r="D287" s="314"/>
      <c r="E287" s="314"/>
      <c r="F287" s="314"/>
    </row>
    <row r="288" spans="1:10">
      <c r="A288" s="260"/>
      <c r="B288" s="261"/>
      <c r="C288" s="262"/>
      <c r="D288" s="262"/>
      <c r="E288" s="263"/>
      <c r="F288" s="264"/>
    </row>
  </sheetData>
  <mergeCells count="15">
    <mergeCell ref="B3:F3"/>
    <mergeCell ref="B5:F5"/>
    <mergeCell ref="B6:F6"/>
    <mergeCell ref="B7:F7"/>
    <mergeCell ref="B8:F8"/>
    <mergeCell ref="B213:F213"/>
    <mergeCell ref="B214:E214"/>
    <mergeCell ref="B4:F4"/>
    <mergeCell ref="B17:D17"/>
    <mergeCell ref="B15:D15"/>
    <mergeCell ref="B9:F9"/>
    <mergeCell ref="B10:F10"/>
    <mergeCell ref="B11:F11"/>
    <mergeCell ref="B12:F12"/>
    <mergeCell ref="B13:F13"/>
  </mergeCells>
  <conditionalFormatting sqref="F276 B288:D288 B278 A284:A288 B213:B216 A279:B283 A210:A278 A14:A208">
    <cfRule type="cellIs" dxfId="2" priority="232" stopIfTrue="1" operator="equal">
      <formula>"Rabat &lt; 0!!!"</formula>
    </cfRule>
    <cfRule type="cellIs" dxfId="1" priority="233" stopIfTrue="1" operator="equal">
      <formula>0</formula>
    </cfRule>
  </conditionalFormatting>
  <conditionalFormatting sqref="D20:D28 D31:D34 D37:D47 D50:D60 D63:D69 D100 D102 D226 D228 D224 D242 D246 D248 D269 D88 D94 D77 D106 D182 D267 D190 D206 D192 D194 D196 D198 D200 D208 D86 D96 D98 D104 D220 D230 D232 D234 D236 D240 D244 D250 D259 D261 D263 D271 D265 D82 D84 D92 D90 D71 D73 D75 D238 D222">
    <cfRule type="containsBlanks" dxfId="0" priority="231" stopIfTrue="1">
      <formula>LEN(TRIM(D20))=0</formula>
    </cfRule>
  </conditionalFormatting>
  <pageMargins left="0.70866141732283472" right="0.51181102362204722" top="0.74803149606299213" bottom="0.74803149606299213" header="0.31496062992125984" footer="0.31496062992125984"/>
  <pageSetup paperSize="9" firstPageNumber="40"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1"/>
  <sheetViews>
    <sheetView topLeftCell="A426" workbookViewId="0">
      <selection activeCell="I430" sqref="I430"/>
    </sheetView>
  </sheetViews>
  <sheetFormatPr baseColWidth="10" defaultColWidth="8.83203125" defaultRowHeight="14" x14ac:dyDescent="0"/>
  <cols>
    <col min="1" max="1" width="4.6640625" style="3" customWidth="1"/>
    <col min="2" max="2" width="40.33203125" style="3" customWidth="1"/>
    <col min="3" max="3" width="6.6640625" style="3" customWidth="1"/>
    <col min="4" max="4" width="8.6640625" style="3" customWidth="1"/>
    <col min="5" max="5" width="12.5" style="3" customWidth="1"/>
    <col min="6" max="6" width="14.1640625" style="149" customWidth="1"/>
    <col min="7" max="16384" width="8.83203125" style="3"/>
  </cols>
  <sheetData>
    <row r="1" spans="1:6" s="200" customFormat="1" ht="28">
      <c r="A1" s="15" t="s">
        <v>150</v>
      </c>
      <c r="B1" s="15" t="s">
        <v>151</v>
      </c>
      <c r="C1" s="15" t="s">
        <v>152</v>
      </c>
      <c r="D1" s="15" t="s">
        <v>153</v>
      </c>
      <c r="E1" s="15" t="s">
        <v>292</v>
      </c>
      <c r="F1" s="15" t="s">
        <v>1</v>
      </c>
    </row>
    <row r="2" spans="1:6" s="200" customFormat="1" ht="15" thickBot="1">
      <c r="F2" s="149"/>
    </row>
    <row r="3" spans="1:6" ht="15.75" customHeight="1" thickBot="1">
      <c r="A3" s="179" t="s">
        <v>735</v>
      </c>
      <c r="B3" s="520" t="s">
        <v>736</v>
      </c>
      <c r="C3" s="521"/>
      <c r="D3" s="521"/>
      <c r="E3" s="521"/>
      <c r="F3" s="319"/>
    </row>
    <row r="4" spans="1:6">
      <c r="A4" s="320"/>
      <c r="B4" s="315"/>
      <c r="C4" s="316"/>
      <c r="D4" s="317"/>
      <c r="E4" s="318"/>
      <c r="F4" s="318"/>
    </row>
    <row r="5" spans="1:6">
      <c r="A5" s="160"/>
      <c r="B5" s="161" t="s">
        <v>496</v>
      </c>
      <c r="C5" s="162"/>
      <c r="D5" s="163"/>
      <c r="E5" s="164"/>
      <c r="F5" s="164"/>
    </row>
    <row r="6" spans="1:6" s="158" customFormat="1">
      <c r="A6" s="160"/>
      <c r="B6" s="161"/>
      <c r="C6" s="162"/>
      <c r="D6" s="163"/>
      <c r="E6" s="164"/>
      <c r="F6" s="164"/>
    </row>
    <row r="7" spans="1:6" s="158" customFormat="1" ht="36">
      <c r="A7" s="160"/>
      <c r="B7" s="321" t="s">
        <v>775</v>
      </c>
      <c r="C7" s="162"/>
      <c r="D7" s="163"/>
      <c r="E7" s="164"/>
      <c r="F7" s="164"/>
    </row>
    <row r="8" spans="1:6">
      <c r="A8" s="165"/>
      <c r="B8" s="166"/>
      <c r="C8" s="167"/>
      <c r="D8" s="138"/>
      <c r="E8" s="139"/>
      <c r="F8" s="139"/>
    </row>
    <row r="9" spans="1:6" ht="72">
      <c r="A9" s="165"/>
      <c r="B9" s="322" t="s">
        <v>497</v>
      </c>
      <c r="C9" s="323"/>
      <c r="D9" s="138"/>
      <c r="E9" s="139"/>
      <c r="F9" s="139"/>
    </row>
    <row r="10" spans="1:6" ht="36">
      <c r="A10" s="165"/>
      <c r="B10" s="322" t="s">
        <v>498</v>
      </c>
      <c r="C10" s="323"/>
      <c r="D10" s="138"/>
      <c r="E10" s="139"/>
      <c r="F10" s="139"/>
    </row>
    <row r="11" spans="1:6" ht="24">
      <c r="A11" s="165"/>
      <c r="B11" s="322" t="s">
        <v>499</v>
      </c>
      <c r="C11" s="323"/>
      <c r="D11" s="138"/>
      <c r="E11" s="139"/>
      <c r="F11" s="139"/>
    </row>
    <row r="12" spans="1:6">
      <c r="A12" s="165"/>
      <c r="B12" s="322" t="s">
        <v>500</v>
      </c>
      <c r="C12" s="323"/>
      <c r="D12" s="138"/>
      <c r="E12" s="139"/>
      <c r="F12" s="139"/>
    </row>
    <row r="13" spans="1:6" ht="24">
      <c r="A13" s="165"/>
      <c r="B13" s="322" t="s">
        <v>501</v>
      </c>
      <c r="C13" s="323"/>
      <c r="D13" s="138"/>
      <c r="E13" s="139"/>
      <c r="F13" s="139"/>
    </row>
    <row r="14" spans="1:6">
      <c r="A14" s="165"/>
      <c r="B14" s="322" t="s">
        <v>502</v>
      </c>
      <c r="C14" s="323"/>
      <c r="D14" s="138"/>
      <c r="E14" s="139"/>
      <c r="F14" s="139"/>
    </row>
    <row r="15" spans="1:6">
      <c r="A15" s="165"/>
      <c r="B15" s="322" t="s">
        <v>503</v>
      </c>
      <c r="C15" s="323"/>
      <c r="D15" s="138"/>
      <c r="E15" s="139"/>
      <c r="F15" s="139"/>
    </row>
    <row r="16" spans="1:6">
      <c r="A16" s="165"/>
      <c r="B16" s="322" t="s">
        <v>504</v>
      </c>
      <c r="C16" s="323"/>
      <c r="D16" s="138"/>
      <c r="E16" s="139"/>
      <c r="F16" s="139"/>
    </row>
    <row r="17" spans="1:6">
      <c r="A17" s="165"/>
      <c r="B17" s="322" t="s">
        <v>505</v>
      </c>
      <c r="C17" s="323"/>
      <c r="D17" s="138"/>
      <c r="E17" s="139"/>
      <c r="F17" s="139"/>
    </row>
    <row r="18" spans="1:6">
      <c r="A18" s="165"/>
      <c r="B18" s="322" t="s">
        <v>506</v>
      </c>
      <c r="C18" s="323"/>
      <c r="D18" s="138"/>
      <c r="E18" s="139"/>
      <c r="F18" s="139"/>
    </row>
    <row r="19" spans="1:6">
      <c r="A19" s="165"/>
      <c r="B19" s="322" t="s">
        <v>507</v>
      </c>
      <c r="C19" s="323"/>
      <c r="D19" s="138"/>
      <c r="E19" s="139"/>
      <c r="F19" s="139"/>
    </row>
    <row r="20" spans="1:6" ht="181.5" customHeight="1">
      <c r="A20" s="165"/>
      <c r="B20" s="322" t="s">
        <v>508</v>
      </c>
      <c r="C20" s="323"/>
      <c r="D20" s="138"/>
      <c r="E20" s="139"/>
      <c r="F20" s="139"/>
    </row>
    <row r="21" spans="1:6">
      <c r="A21" s="165"/>
      <c r="B21" s="322"/>
      <c r="C21" s="323"/>
      <c r="D21" s="138"/>
      <c r="E21" s="139"/>
      <c r="F21" s="139"/>
    </row>
    <row r="22" spans="1:6" ht="60">
      <c r="A22" s="165"/>
      <c r="B22" s="322" t="s">
        <v>509</v>
      </c>
      <c r="C22" s="323"/>
      <c r="D22" s="138"/>
      <c r="E22" s="139"/>
      <c r="F22" s="139"/>
    </row>
    <row r="23" spans="1:6">
      <c r="A23" s="165"/>
      <c r="B23" s="322"/>
      <c r="C23" s="323"/>
      <c r="D23" s="138"/>
      <c r="E23" s="139"/>
      <c r="F23" s="139"/>
    </row>
    <row r="24" spans="1:6" ht="60">
      <c r="A24" s="165"/>
      <c r="B24" s="322" t="s">
        <v>510</v>
      </c>
      <c r="C24" s="323"/>
      <c r="D24" s="138"/>
      <c r="E24" s="139"/>
      <c r="F24" s="139"/>
    </row>
    <row r="25" spans="1:6">
      <c r="A25" s="165"/>
      <c r="B25" s="322"/>
      <c r="C25" s="323"/>
      <c r="D25" s="138"/>
      <c r="E25" s="139"/>
      <c r="F25" s="139"/>
    </row>
    <row r="26" spans="1:6" ht="84">
      <c r="A26" s="165"/>
      <c r="B26" s="322" t="s">
        <v>511</v>
      </c>
      <c r="C26" s="323"/>
      <c r="D26" s="138"/>
      <c r="E26" s="139"/>
      <c r="F26" s="139"/>
    </row>
    <row r="27" spans="1:6">
      <c r="A27" s="165"/>
      <c r="B27" s="322"/>
      <c r="C27" s="323"/>
      <c r="D27" s="138"/>
      <c r="E27" s="139"/>
      <c r="F27" s="139"/>
    </row>
    <row r="28" spans="1:6" ht="60">
      <c r="A28" s="160"/>
      <c r="B28" s="452" t="s">
        <v>512</v>
      </c>
      <c r="C28" s="453"/>
      <c r="D28" s="163"/>
      <c r="E28" s="164"/>
      <c r="F28" s="164"/>
    </row>
    <row r="29" spans="1:6">
      <c r="A29" s="160"/>
      <c r="B29" s="452"/>
      <c r="C29" s="453"/>
      <c r="D29" s="163"/>
      <c r="E29" s="164"/>
      <c r="F29" s="164"/>
    </row>
    <row r="30" spans="1:6" ht="72">
      <c r="A30" s="165"/>
      <c r="B30" s="322" t="s">
        <v>513</v>
      </c>
      <c r="C30" s="323"/>
      <c r="D30" s="138"/>
      <c r="E30" s="139"/>
      <c r="F30" s="139"/>
    </row>
    <row r="31" spans="1:6">
      <c r="A31" s="165"/>
      <c r="B31" s="322"/>
      <c r="C31" s="323"/>
      <c r="D31" s="138"/>
      <c r="E31" s="139"/>
      <c r="F31" s="139"/>
    </row>
    <row r="32" spans="1:6" ht="78.75" customHeight="1">
      <c r="A32" s="165"/>
      <c r="B32" s="322" t="s">
        <v>515</v>
      </c>
      <c r="C32" s="323"/>
      <c r="D32" s="138"/>
      <c r="E32" s="139"/>
      <c r="F32" s="139"/>
    </row>
    <row r="33" spans="1:6">
      <c r="A33" s="165"/>
      <c r="B33" s="322"/>
      <c r="C33" s="323"/>
      <c r="D33" s="138"/>
      <c r="E33" s="139"/>
      <c r="F33" s="139"/>
    </row>
    <row r="34" spans="1:6">
      <c r="A34" s="165"/>
      <c r="B34" s="322" t="s">
        <v>516</v>
      </c>
      <c r="C34" s="323"/>
      <c r="D34" s="138"/>
      <c r="E34" s="139"/>
      <c r="F34" s="139"/>
    </row>
    <row r="35" spans="1:6">
      <c r="A35" s="165"/>
      <c r="B35" s="322" t="s">
        <v>517</v>
      </c>
      <c r="C35" s="323"/>
      <c r="D35" s="138"/>
      <c r="E35" s="139"/>
      <c r="F35" s="139"/>
    </row>
    <row r="36" spans="1:6">
      <c r="A36" s="165"/>
      <c r="B36" s="322" t="s">
        <v>518</v>
      </c>
      <c r="C36" s="323"/>
      <c r="D36" s="138"/>
      <c r="E36" s="139"/>
      <c r="F36" s="139"/>
    </row>
    <row r="37" spans="1:6">
      <c r="A37" s="165"/>
      <c r="B37" s="322" t="s">
        <v>519</v>
      </c>
      <c r="C37" s="323"/>
      <c r="D37" s="138"/>
      <c r="E37" s="139"/>
      <c r="F37" s="139"/>
    </row>
    <row r="38" spans="1:6" ht="24">
      <c r="A38" s="165"/>
      <c r="B38" s="322" t="s">
        <v>520</v>
      </c>
      <c r="C38" s="323"/>
      <c r="D38" s="138"/>
      <c r="E38" s="139"/>
      <c r="F38" s="139"/>
    </row>
    <row r="39" spans="1:6">
      <c r="A39" s="165"/>
      <c r="B39" s="322"/>
      <c r="C39" s="323"/>
      <c r="D39" s="138"/>
      <c r="E39" s="139"/>
      <c r="F39" s="139"/>
    </row>
    <row r="40" spans="1:6" ht="24">
      <c r="A40" s="165"/>
      <c r="B40" s="322" t="s">
        <v>522</v>
      </c>
      <c r="C40" s="323"/>
      <c r="D40" s="138"/>
      <c r="E40" s="139"/>
      <c r="F40" s="139"/>
    </row>
    <row r="41" spans="1:6">
      <c r="A41" s="165"/>
      <c r="B41" s="322"/>
      <c r="C41" s="323"/>
      <c r="D41" s="138"/>
      <c r="E41" s="139"/>
      <c r="F41" s="139"/>
    </row>
    <row r="42" spans="1:6" ht="40.5" customHeight="1">
      <c r="A42" s="165"/>
      <c r="B42" s="322" t="s">
        <v>524</v>
      </c>
      <c r="C42" s="323"/>
      <c r="D42" s="138"/>
      <c r="E42" s="139"/>
      <c r="F42" s="139"/>
    </row>
    <row r="43" spans="1:6">
      <c r="A43" s="165"/>
      <c r="B43" s="322"/>
      <c r="C43" s="323"/>
      <c r="D43" s="138"/>
      <c r="E43" s="139"/>
      <c r="F43" s="139"/>
    </row>
    <row r="44" spans="1:6">
      <c r="A44" s="165"/>
      <c r="B44" s="322" t="s">
        <v>526</v>
      </c>
      <c r="C44" s="323"/>
      <c r="D44" s="138"/>
      <c r="E44" s="139"/>
      <c r="F44" s="139"/>
    </row>
    <row r="45" spans="1:6">
      <c r="A45" s="165"/>
      <c r="B45" s="322" t="s">
        <v>527</v>
      </c>
      <c r="C45" s="323"/>
      <c r="D45" s="138"/>
      <c r="E45" s="139"/>
      <c r="F45" s="139"/>
    </row>
    <row r="46" spans="1:6">
      <c r="A46" s="165"/>
      <c r="B46" s="322" t="s">
        <v>1001</v>
      </c>
      <c r="C46" s="323"/>
      <c r="D46" s="138"/>
      <c r="E46" s="139"/>
      <c r="F46" s="139"/>
    </row>
    <row r="47" spans="1:6">
      <c r="A47" s="165"/>
      <c r="B47" s="166" t="s">
        <v>528</v>
      </c>
      <c r="C47" s="323"/>
      <c r="D47" s="138"/>
      <c r="E47" s="139"/>
      <c r="F47" s="139"/>
    </row>
    <row r="48" spans="1:6">
      <c r="A48" s="165"/>
      <c r="B48" s="166"/>
      <c r="C48" s="323"/>
      <c r="D48" s="138"/>
      <c r="E48" s="139"/>
      <c r="F48" s="139"/>
    </row>
    <row r="49" spans="1:6" ht="36">
      <c r="A49" s="165"/>
      <c r="B49" s="166" t="s">
        <v>530</v>
      </c>
      <c r="C49" s="323"/>
      <c r="D49" s="138"/>
      <c r="E49" s="139"/>
      <c r="F49" s="139"/>
    </row>
    <row r="50" spans="1:6">
      <c r="A50" s="165"/>
      <c r="B50" s="166"/>
      <c r="C50" s="323"/>
      <c r="D50" s="138"/>
      <c r="E50" s="139"/>
      <c r="F50" s="139"/>
    </row>
    <row r="51" spans="1:6" ht="60">
      <c r="A51" s="165"/>
      <c r="B51" s="166" t="s">
        <v>531</v>
      </c>
      <c r="C51" s="323"/>
      <c r="D51" s="138"/>
      <c r="E51" s="139"/>
      <c r="F51" s="139"/>
    </row>
    <row r="52" spans="1:6">
      <c r="A52" s="165"/>
      <c r="B52" s="166"/>
      <c r="C52" s="323"/>
      <c r="D52" s="138"/>
      <c r="E52" s="139"/>
      <c r="F52" s="139"/>
    </row>
    <row r="53" spans="1:6" ht="48">
      <c r="A53" s="165"/>
      <c r="B53" s="166" t="s">
        <v>533</v>
      </c>
      <c r="C53" s="323"/>
      <c r="D53" s="138"/>
      <c r="E53" s="139"/>
      <c r="F53" s="139"/>
    </row>
    <row r="54" spans="1:6">
      <c r="A54" s="324"/>
      <c r="B54" s="325"/>
      <c r="C54" s="326"/>
      <c r="D54" s="141"/>
      <c r="E54" s="142"/>
      <c r="F54" s="142" t="str">
        <f>IF(E54&lt;&gt;0,D54*E54,"")</f>
        <v/>
      </c>
    </row>
    <row r="55" spans="1:6">
      <c r="A55" s="331" t="s">
        <v>873</v>
      </c>
      <c r="B55" s="332" t="s">
        <v>534</v>
      </c>
      <c r="C55" s="333"/>
      <c r="D55" s="334"/>
      <c r="E55" s="335"/>
      <c r="F55" s="336" t="str">
        <f t="shared" ref="F55:F154" si="0">IF(E55&lt;&gt;0,D55*E55,"")</f>
        <v/>
      </c>
    </row>
    <row r="56" spans="1:6">
      <c r="A56" s="168"/>
      <c r="B56" s="169"/>
      <c r="C56" s="140"/>
      <c r="D56" s="141"/>
      <c r="E56" s="142"/>
      <c r="F56" s="142" t="str">
        <f t="shared" si="0"/>
        <v/>
      </c>
    </row>
    <row r="57" spans="1:6" ht="60">
      <c r="A57" s="324" t="s">
        <v>3</v>
      </c>
      <c r="B57" s="325" t="s">
        <v>737</v>
      </c>
      <c r="C57" s="326" t="s">
        <v>401</v>
      </c>
      <c r="D57" s="337">
        <v>2</v>
      </c>
      <c r="E57" s="338"/>
      <c r="F57" s="338">
        <f>E57*D57</f>
        <v>0</v>
      </c>
    </row>
    <row r="58" spans="1:6">
      <c r="A58" s="324"/>
      <c r="B58" s="325"/>
      <c r="C58" s="326"/>
      <c r="D58" s="337"/>
      <c r="E58" s="338"/>
      <c r="F58" s="338" t="str">
        <f t="shared" si="0"/>
        <v/>
      </c>
    </row>
    <row r="59" spans="1:6" ht="36">
      <c r="A59" s="324" t="s">
        <v>5</v>
      </c>
      <c r="B59" s="325" t="s">
        <v>738</v>
      </c>
      <c r="C59" s="326" t="s">
        <v>401</v>
      </c>
      <c r="D59" s="337">
        <v>1</v>
      </c>
      <c r="E59" s="338"/>
      <c r="F59" s="338">
        <f>E59*D59</f>
        <v>0</v>
      </c>
    </row>
    <row r="60" spans="1:6">
      <c r="A60" s="324"/>
      <c r="B60" s="325"/>
      <c r="C60" s="326"/>
      <c r="D60" s="337"/>
      <c r="E60" s="338"/>
      <c r="F60" s="338" t="str">
        <f t="shared" si="0"/>
        <v/>
      </c>
    </row>
    <row r="61" spans="1:6" ht="41.25" customHeight="1">
      <c r="A61" s="324" t="s">
        <v>7</v>
      </c>
      <c r="B61" s="325" t="s">
        <v>739</v>
      </c>
      <c r="C61" s="326" t="s">
        <v>401</v>
      </c>
      <c r="D61" s="337">
        <v>1</v>
      </c>
      <c r="E61" s="338"/>
      <c r="F61" s="338">
        <f>E61*D61</f>
        <v>0</v>
      </c>
    </row>
    <row r="62" spans="1:6">
      <c r="A62" s="324"/>
      <c r="B62" s="325"/>
      <c r="C62" s="326"/>
      <c r="D62" s="337"/>
      <c r="E62" s="338"/>
      <c r="F62" s="338" t="str">
        <f t="shared" si="0"/>
        <v/>
      </c>
    </row>
    <row r="63" spans="1:6" ht="36">
      <c r="A63" s="324" t="s">
        <v>8</v>
      </c>
      <c r="B63" s="325" t="s">
        <v>740</v>
      </c>
      <c r="C63" s="326" t="s">
        <v>401</v>
      </c>
      <c r="D63" s="337">
        <v>8</v>
      </c>
      <c r="E63" s="338"/>
      <c r="F63" s="338">
        <f>E63*D63</f>
        <v>0</v>
      </c>
    </row>
    <row r="64" spans="1:6">
      <c r="A64" s="324"/>
      <c r="B64" s="325"/>
      <c r="C64" s="326"/>
      <c r="D64" s="337"/>
      <c r="E64" s="338"/>
      <c r="F64" s="338" t="str">
        <f t="shared" si="0"/>
        <v/>
      </c>
    </row>
    <row r="65" spans="1:6" ht="24">
      <c r="A65" s="324" t="s">
        <v>9</v>
      </c>
      <c r="B65" s="325" t="s">
        <v>741</v>
      </c>
      <c r="C65" s="326" t="s">
        <v>401</v>
      </c>
      <c r="D65" s="337">
        <v>2</v>
      </c>
      <c r="E65" s="338"/>
      <c r="F65" s="338">
        <f>E65*D65</f>
        <v>0</v>
      </c>
    </row>
    <row r="66" spans="1:6">
      <c r="A66" s="324"/>
      <c r="B66" s="325"/>
      <c r="C66" s="326"/>
      <c r="D66" s="337"/>
      <c r="E66" s="338"/>
      <c r="F66" s="338" t="str">
        <f t="shared" si="0"/>
        <v/>
      </c>
    </row>
    <row r="67" spans="1:6" ht="36">
      <c r="A67" s="324" t="s">
        <v>10</v>
      </c>
      <c r="B67" s="325" t="s">
        <v>742</v>
      </c>
      <c r="C67" s="326" t="s">
        <v>401</v>
      </c>
      <c r="D67" s="337">
        <v>1</v>
      </c>
      <c r="E67" s="338"/>
      <c r="F67" s="338">
        <f>E67*D67</f>
        <v>0</v>
      </c>
    </row>
    <row r="68" spans="1:6">
      <c r="A68" s="324"/>
      <c r="B68" s="325"/>
      <c r="C68" s="326"/>
      <c r="D68" s="337"/>
      <c r="E68" s="338"/>
      <c r="F68" s="338" t="str">
        <f t="shared" si="0"/>
        <v/>
      </c>
    </row>
    <row r="69" spans="1:6" ht="24">
      <c r="A69" s="324" t="s">
        <v>514</v>
      </c>
      <c r="B69" s="325" t="s">
        <v>743</v>
      </c>
      <c r="C69" s="326" t="s">
        <v>401</v>
      </c>
      <c r="D69" s="337">
        <v>1</v>
      </c>
      <c r="E69" s="338"/>
      <c r="F69" s="338">
        <f>E69*D69</f>
        <v>0</v>
      </c>
    </row>
    <row r="70" spans="1:6">
      <c r="A70" s="324"/>
      <c r="B70" s="325"/>
      <c r="C70" s="326"/>
      <c r="D70" s="337"/>
      <c r="E70" s="338"/>
      <c r="F70" s="338"/>
    </row>
    <row r="71" spans="1:6" ht="36">
      <c r="A71" s="324" t="s">
        <v>521</v>
      </c>
      <c r="B71" s="325" t="s">
        <v>744</v>
      </c>
      <c r="C71" s="326" t="s">
        <v>401</v>
      </c>
      <c r="D71" s="337">
        <v>1</v>
      </c>
      <c r="E71" s="338"/>
      <c r="F71" s="338">
        <f>E71*D71</f>
        <v>0</v>
      </c>
    </row>
    <row r="72" spans="1:6">
      <c r="A72" s="339"/>
      <c r="B72" s="340"/>
      <c r="C72" s="341"/>
      <c r="D72" s="342"/>
      <c r="E72" s="343"/>
      <c r="F72" s="344" t="str">
        <f t="shared" si="0"/>
        <v/>
      </c>
    </row>
    <row r="73" spans="1:6">
      <c r="A73" s="454" t="str">
        <f>A55</f>
        <v>A.</v>
      </c>
      <c r="B73" s="381" t="s">
        <v>790</v>
      </c>
      <c r="C73" s="333"/>
      <c r="D73" s="334"/>
      <c r="E73" s="335"/>
      <c r="F73" s="348">
        <f>SUM(F57:F72)</f>
        <v>0</v>
      </c>
    </row>
    <row r="74" spans="1:6">
      <c r="A74" s="168"/>
      <c r="B74" s="169"/>
      <c r="C74" s="140"/>
      <c r="D74" s="141"/>
      <c r="E74" s="142"/>
      <c r="F74" s="142" t="str">
        <f t="shared" si="0"/>
        <v/>
      </c>
    </row>
    <row r="75" spans="1:6">
      <c r="A75" s="331" t="s">
        <v>951</v>
      </c>
      <c r="B75" s="332" t="s">
        <v>535</v>
      </c>
      <c r="C75" s="327"/>
      <c r="D75" s="328"/>
      <c r="E75" s="329"/>
      <c r="F75" s="330" t="str">
        <f t="shared" si="0"/>
        <v/>
      </c>
    </row>
    <row r="76" spans="1:6">
      <c r="A76" s="324"/>
      <c r="B76" s="325"/>
      <c r="C76" s="326"/>
      <c r="D76" s="337"/>
      <c r="E76" s="347"/>
      <c r="F76" s="347" t="str">
        <f t="shared" si="0"/>
        <v/>
      </c>
    </row>
    <row r="77" spans="1:6" ht="182.25" customHeight="1">
      <c r="A77" s="324" t="s">
        <v>3</v>
      </c>
      <c r="B77" s="325" t="s">
        <v>806</v>
      </c>
      <c r="C77" s="326"/>
      <c r="D77" s="337"/>
      <c r="E77" s="347"/>
      <c r="F77" s="347" t="str">
        <f t="shared" si="0"/>
        <v/>
      </c>
    </row>
    <row r="78" spans="1:6">
      <c r="A78" s="324"/>
      <c r="B78" s="325" t="s">
        <v>536</v>
      </c>
      <c r="C78" s="326"/>
      <c r="D78" s="337"/>
      <c r="E78" s="347"/>
      <c r="F78" s="347" t="str">
        <f t="shared" si="0"/>
        <v/>
      </c>
    </row>
    <row r="79" spans="1:6">
      <c r="A79" s="324"/>
      <c r="B79" s="325" t="s">
        <v>537</v>
      </c>
      <c r="C79" s="326"/>
      <c r="D79" s="337"/>
      <c r="E79" s="347"/>
      <c r="F79" s="347" t="str">
        <f t="shared" si="0"/>
        <v/>
      </c>
    </row>
    <row r="80" spans="1:6">
      <c r="A80" s="324"/>
      <c r="B80" s="325" t="s">
        <v>745</v>
      </c>
      <c r="C80" s="326"/>
      <c r="D80" s="337"/>
      <c r="E80" s="347"/>
      <c r="F80" s="347" t="str">
        <f t="shared" si="0"/>
        <v/>
      </c>
    </row>
    <row r="81" spans="1:6">
      <c r="A81" s="324"/>
      <c r="B81" s="325" t="s">
        <v>791</v>
      </c>
      <c r="C81" s="326"/>
      <c r="D81" s="337"/>
      <c r="E81" s="347"/>
      <c r="F81" s="347" t="str">
        <f t="shared" si="0"/>
        <v/>
      </c>
    </row>
    <row r="82" spans="1:6">
      <c r="A82" s="324"/>
      <c r="B82" s="325" t="s">
        <v>538</v>
      </c>
      <c r="C82" s="326"/>
      <c r="D82" s="337"/>
      <c r="E82" s="347"/>
      <c r="F82" s="347" t="str">
        <f t="shared" si="0"/>
        <v/>
      </c>
    </row>
    <row r="83" spans="1:6">
      <c r="A83" s="324"/>
      <c r="B83" s="325" t="s">
        <v>746</v>
      </c>
      <c r="C83" s="326"/>
      <c r="D83" s="337"/>
      <c r="E83" s="347"/>
      <c r="F83" s="347" t="str">
        <f t="shared" si="0"/>
        <v/>
      </c>
    </row>
    <row r="84" spans="1:6">
      <c r="A84" s="324"/>
      <c r="B84" s="325" t="s">
        <v>539</v>
      </c>
      <c r="C84" s="326"/>
      <c r="D84" s="337"/>
      <c r="E84" s="347"/>
      <c r="F84" s="347" t="str">
        <f t="shared" si="0"/>
        <v/>
      </c>
    </row>
    <row r="85" spans="1:6">
      <c r="A85" s="324"/>
      <c r="B85" s="325" t="s">
        <v>540</v>
      </c>
      <c r="C85" s="326"/>
      <c r="D85" s="337"/>
      <c r="E85" s="347"/>
      <c r="F85" s="347" t="str">
        <f t="shared" si="0"/>
        <v/>
      </c>
    </row>
    <row r="86" spans="1:6">
      <c r="A86" s="324"/>
      <c r="B86" s="325" t="s">
        <v>792</v>
      </c>
      <c r="C86" s="326"/>
      <c r="D86" s="337"/>
      <c r="E86" s="347"/>
      <c r="F86" s="347" t="str">
        <f t="shared" si="0"/>
        <v/>
      </c>
    </row>
    <row r="87" spans="1:6">
      <c r="A87" s="324"/>
      <c r="B87" s="325" t="s">
        <v>793</v>
      </c>
      <c r="C87" s="326"/>
      <c r="D87" s="337"/>
      <c r="E87" s="347"/>
      <c r="F87" s="347" t="str">
        <f t="shared" si="0"/>
        <v/>
      </c>
    </row>
    <row r="88" spans="1:6">
      <c r="A88" s="324"/>
      <c r="B88" s="325" t="s">
        <v>541</v>
      </c>
      <c r="C88" s="326"/>
      <c r="D88" s="337"/>
      <c r="E88" s="347"/>
      <c r="F88" s="347" t="str">
        <f t="shared" si="0"/>
        <v/>
      </c>
    </row>
    <row r="89" spans="1:6">
      <c r="A89" s="324"/>
      <c r="B89" s="325" t="s">
        <v>542</v>
      </c>
      <c r="C89" s="326"/>
      <c r="D89" s="337"/>
      <c r="E89" s="347"/>
      <c r="F89" s="347" t="str">
        <f t="shared" si="0"/>
        <v/>
      </c>
    </row>
    <row r="90" spans="1:6">
      <c r="A90" s="324"/>
      <c r="B90" s="325" t="s">
        <v>543</v>
      </c>
      <c r="C90" s="326"/>
      <c r="D90" s="337"/>
      <c r="E90" s="347"/>
      <c r="F90" s="347"/>
    </row>
    <row r="91" spans="1:6">
      <c r="A91" s="324"/>
      <c r="B91" s="325" t="s">
        <v>544</v>
      </c>
      <c r="C91" s="349"/>
      <c r="D91" s="349"/>
      <c r="E91" s="349"/>
      <c r="F91" s="349"/>
    </row>
    <row r="92" spans="1:6">
      <c r="A92" s="324"/>
      <c r="B92" s="455"/>
      <c r="C92" s="456" t="s">
        <v>401</v>
      </c>
      <c r="D92" s="457">
        <v>1</v>
      </c>
      <c r="E92" s="458"/>
      <c r="F92" s="458">
        <f>E92*D92</f>
        <v>0</v>
      </c>
    </row>
    <row r="93" spans="1:6">
      <c r="A93" s="324"/>
      <c r="B93" s="325" t="s">
        <v>747</v>
      </c>
      <c r="C93" s="326"/>
      <c r="D93" s="337"/>
      <c r="E93" s="338"/>
      <c r="F93" s="338"/>
    </row>
    <row r="94" spans="1:6">
      <c r="A94" s="324"/>
      <c r="B94" s="340"/>
      <c r="C94" s="326"/>
      <c r="D94" s="337"/>
      <c r="E94" s="338"/>
      <c r="F94" s="338"/>
    </row>
    <row r="95" spans="1:6">
      <c r="A95" s="324"/>
      <c r="B95" s="340"/>
      <c r="C95" s="326"/>
      <c r="D95" s="337"/>
      <c r="E95" s="338"/>
      <c r="F95" s="338"/>
    </row>
    <row r="96" spans="1:6">
      <c r="A96" s="324"/>
      <c r="B96" s="350"/>
      <c r="C96" s="326"/>
      <c r="D96" s="337"/>
      <c r="E96" s="338"/>
      <c r="F96" s="338"/>
    </row>
    <row r="97" spans="1:6">
      <c r="A97" s="324" t="s">
        <v>154</v>
      </c>
      <c r="B97" s="325" t="s">
        <v>545</v>
      </c>
      <c r="C97" s="326" t="s">
        <v>401</v>
      </c>
      <c r="D97" s="337">
        <v>1</v>
      </c>
      <c r="E97" s="338"/>
      <c r="F97" s="338">
        <f>E97*D97</f>
        <v>0</v>
      </c>
    </row>
    <row r="98" spans="1:6">
      <c r="A98" s="324"/>
      <c r="B98" s="325"/>
      <c r="C98" s="326"/>
      <c r="D98" s="337"/>
      <c r="E98" s="338"/>
      <c r="F98" s="338" t="str">
        <f t="shared" si="0"/>
        <v/>
      </c>
    </row>
    <row r="99" spans="1:6" ht="108">
      <c r="A99" s="324" t="s">
        <v>5</v>
      </c>
      <c r="B99" s="325" t="s">
        <v>807</v>
      </c>
      <c r="C99" s="326"/>
      <c r="D99" s="337"/>
      <c r="E99" s="338"/>
      <c r="F99" s="338" t="str">
        <f t="shared" si="0"/>
        <v/>
      </c>
    </row>
    <row r="100" spans="1:6">
      <c r="A100" s="324"/>
      <c r="B100" s="349" t="s">
        <v>546</v>
      </c>
      <c r="C100" s="326"/>
      <c r="D100" s="337"/>
      <c r="E100" s="338"/>
      <c r="F100" s="338" t="str">
        <f t="shared" si="0"/>
        <v/>
      </c>
    </row>
    <row r="101" spans="1:6">
      <c r="A101" s="324"/>
      <c r="B101" s="325" t="s">
        <v>547</v>
      </c>
      <c r="C101" s="326"/>
      <c r="D101" s="337"/>
      <c r="E101" s="338"/>
      <c r="F101" s="338" t="str">
        <f t="shared" si="0"/>
        <v/>
      </c>
    </row>
    <row r="102" spans="1:6">
      <c r="A102" s="324"/>
      <c r="B102" s="325" t="s">
        <v>548</v>
      </c>
      <c r="C102" s="326"/>
      <c r="D102" s="337"/>
      <c r="E102" s="338"/>
      <c r="F102" s="338" t="str">
        <f t="shared" si="0"/>
        <v/>
      </c>
    </row>
    <row r="103" spans="1:6">
      <c r="A103" s="324"/>
      <c r="B103" s="325" t="s">
        <v>549</v>
      </c>
      <c r="C103" s="349"/>
      <c r="D103" s="349"/>
      <c r="E103" s="376"/>
      <c r="F103" s="376"/>
    </row>
    <row r="104" spans="1:6">
      <c r="A104" s="324"/>
      <c r="B104" s="455"/>
      <c r="C104" s="456" t="s">
        <v>401</v>
      </c>
      <c r="D104" s="457">
        <v>1</v>
      </c>
      <c r="E104" s="458"/>
      <c r="F104" s="458">
        <f>E104*D104</f>
        <v>0</v>
      </c>
    </row>
    <row r="105" spans="1:6">
      <c r="A105" s="324"/>
      <c r="B105" s="325" t="s">
        <v>747</v>
      </c>
      <c r="C105" s="326"/>
      <c r="D105" s="337"/>
      <c r="E105" s="338"/>
      <c r="F105" s="338"/>
    </row>
    <row r="106" spans="1:6">
      <c r="A106" s="324"/>
      <c r="B106" s="340"/>
      <c r="C106" s="326"/>
      <c r="D106" s="337"/>
      <c r="E106" s="338"/>
      <c r="F106" s="338"/>
    </row>
    <row r="107" spans="1:6">
      <c r="A107" s="324"/>
      <c r="B107" s="340"/>
      <c r="C107" s="326"/>
      <c r="D107" s="337"/>
      <c r="E107" s="338"/>
      <c r="F107" s="338"/>
    </row>
    <row r="108" spans="1:6">
      <c r="A108" s="324"/>
      <c r="B108" s="350"/>
      <c r="C108" s="326"/>
      <c r="D108" s="337"/>
      <c r="E108" s="338"/>
      <c r="F108" s="338"/>
    </row>
    <row r="109" spans="1:6" ht="60">
      <c r="A109" s="324" t="s">
        <v>7</v>
      </c>
      <c r="B109" s="325" t="s">
        <v>808</v>
      </c>
      <c r="C109" s="326"/>
      <c r="D109" s="337"/>
      <c r="E109" s="338"/>
      <c r="F109" s="338" t="str">
        <f t="shared" si="0"/>
        <v/>
      </c>
    </row>
    <row r="110" spans="1:6" ht="24">
      <c r="A110" s="324"/>
      <c r="B110" s="351" t="s">
        <v>794</v>
      </c>
      <c r="C110" s="326"/>
      <c r="D110" s="378"/>
      <c r="E110" s="338"/>
      <c r="F110" s="338"/>
    </row>
    <row r="111" spans="1:6">
      <c r="A111" s="324"/>
      <c r="B111" s="351" t="s">
        <v>661</v>
      </c>
      <c r="C111" s="354" t="s">
        <v>2</v>
      </c>
      <c r="D111" s="337">
        <v>1</v>
      </c>
      <c r="E111" s="338"/>
      <c r="F111" s="338"/>
    </row>
    <row r="112" spans="1:6">
      <c r="A112" s="324"/>
      <c r="B112" s="353" t="s">
        <v>662</v>
      </c>
      <c r="C112" s="354" t="s">
        <v>2</v>
      </c>
      <c r="D112" s="337">
        <v>2</v>
      </c>
      <c r="E112" s="338"/>
      <c r="F112" s="338"/>
    </row>
    <row r="113" spans="1:6">
      <c r="A113" s="324"/>
      <c r="B113" s="353" t="s">
        <v>795</v>
      </c>
      <c r="C113" s="354" t="s">
        <v>2</v>
      </c>
      <c r="D113" s="337">
        <v>1</v>
      </c>
      <c r="E113" s="338"/>
      <c r="F113" s="338"/>
    </row>
    <row r="114" spans="1:6">
      <c r="A114" s="324"/>
      <c r="B114" s="353" t="s">
        <v>663</v>
      </c>
      <c r="C114" s="354" t="s">
        <v>2</v>
      </c>
      <c r="D114" s="337">
        <v>1</v>
      </c>
      <c r="E114" s="338"/>
      <c r="F114" s="338"/>
    </row>
    <row r="115" spans="1:6">
      <c r="A115" s="324"/>
      <c r="B115" s="353" t="s">
        <v>664</v>
      </c>
      <c r="C115" s="354" t="s">
        <v>2</v>
      </c>
      <c r="D115" s="337">
        <v>6</v>
      </c>
      <c r="E115" s="338"/>
      <c r="F115" s="338"/>
    </row>
    <row r="116" spans="1:6">
      <c r="A116" s="324"/>
      <c r="B116" s="353" t="s">
        <v>665</v>
      </c>
      <c r="C116" s="349"/>
      <c r="D116" s="378"/>
      <c r="E116" s="376"/>
      <c r="F116" s="376"/>
    </row>
    <row r="117" spans="1:6">
      <c r="A117" s="324"/>
      <c r="B117" s="459"/>
      <c r="C117" s="456" t="s">
        <v>401</v>
      </c>
      <c r="D117" s="457">
        <v>1</v>
      </c>
      <c r="E117" s="458"/>
      <c r="F117" s="458">
        <f>E117*D117</f>
        <v>0</v>
      </c>
    </row>
    <row r="118" spans="1:6">
      <c r="A118" s="324"/>
      <c r="B118" s="325"/>
      <c r="C118" s="326"/>
      <c r="D118" s="337"/>
      <c r="E118" s="338"/>
      <c r="F118" s="338" t="str">
        <f t="shared" si="0"/>
        <v/>
      </c>
    </row>
    <row r="119" spans="1:6" ht="84">
      <c r="A119" s="324" t="s">
        <v>8</v>
      </c>
      <c r="B119" s="325" t="s">
        <v>809</v>
      </c>
      <c r="C119" s="326"/>
      <c r="D119" s="337"/>
      <c r="E119" s="338"/>
      <c r="F119" s="338" t="str">
        <f t="shared" si="0"/>
        <v/>
      </c>
    </row>
    <row r="120" spans="1:6" ht="24">
      <c r="A120" s="324"/>
      <c r="B120" s="351" t="s">
        <v>796</v>
      </c>
      <c r="C120" s="354"/>
      <c r="D120" s="337"/>
      <c r="E120" s="338"/>
      <c r="F120" s="338"/>
    </row>
    <row r="121" spans="1:6">
      <c r="A121" s="324"/>
      <c r="B121" s="351" t="s">
        <v>666</v>
      </c>
      <c r="C121" s="354"/>
      <c r="D121" s="337"/>
      <c r="E121" s="338"/>
      <c r="F121" s="338"/>
    </row>
    <row r="122" spans="1:6" ht="24">
      <c r="A122" s="324"/>
      <c r="B122" s="353" t="s">
        <v>667</v>
      </c>
      <c r="C122" s="354" t="s">
        <v>2</v>
      </c>
      <c r="D122" s="337">
        <v>1</v>
      </c>
      <c r="E122" s="338"/>
      <c r="F122" s="338"/>
    </row>
    <row r="123" spans="1:6">
      <c r="A123" s="324"/>
      <c r="B123" s="353" t="s">
        <v>668</v>
      </c>
      <c r="C123" s="354" t="s">
        <v>2</v>
      </c>
      <c r="D123" s="337">
        <v>1</v>
      </c>
      <c r="E123" s="338"/>
      <c r="F123" s="338"/>
    </row>
    <row r="124" spans="1:6">
      <c r="A124" s="324"/>
      <c r="B124" s="353" t="s">
        <v>797</v>
      </c>
      <c r="C124" s="354" t="s">
        <v>2</v>
      </c>
      <c r="D124" s="337">
        <v>1</v>
      </c>
      <c r="E124" s="338"/>
      <c r="F124" s="338"/>
    </row>
    <row r="125" spans="1:6">
      <c r="A125" s="324"/>
      <c r="B125" s="353" t="s">
        <v>798</v>
      </c>
      <c r="C125" s="354" t="s">
        <v>2</v>
      </c>
      <c r="D125" s="337">
        <v>9</v>
      </c>
      <c r="E125" s="338"/>
      <c r="F125" s="338"/>
    </row>
    <row r="126" spans="1:6">
      <c r="A126" s="324"/>
      <c r="B126" s="353" t="s">
        <v>795</v>
      </c>
      <c r="C126" s="354" t="s">
        <v>2</v>
      </c>
      <c r="D126" s="337">
        <v>2</v>
      </c>
      <c r="E126" s="338"/>
      <c r="F126" s="338"/>
    </row>
    <row r="127" spans="1:6">
      <c r="A127" s="324"/>
      <c r="B127" s="353" t="s">
        <v>669</v>
      </c>
      <c r="C127" s="354" t="s">
        <v>2</v>
      </c>
      <c r="D127" s="337">
        <v>15</v>
      </c>
      <c r="E127" s="338"/>
      <c r="F127" s="338"/>
    </row>
    <row r="128" spans="1:6">
      <c r="A128" s="324"/>
      <c r="B128" s="353" t="s">
        <v>670</v>
      </c>
      <c r="C128" s="354" t="s">
        <v>2</v>
      </c>
      <c r="D128" s="337">
        <v>1</v>
      </c>
      <c r="E128" s="338"/>
      <c r="F128" s="338"/>
    </row>
    <row r="129" spans="1:6">
      <c r="A129" s="324"/>
      <c r="B129" s="353" t="s">
        <v>671</v>
      </c>
      <c r="C129" s="354" t="s">
        <v>2</v>
      </c>
      <c r="D129" s="337">
        <v>1</v>
      </c>
      <c r="E129" s="338"/>
      <c r="F129" s="338"/>
    </row>
    <row r="130" spans="1:6">
      <c r="A130" s="324"/>
      <c r="B130" s="353" t="s">
        <v>672</v>
      </c>
      <c r="C130" s="354" t="s">
        <v>2</v>
      </c>
      <c r="D130" s="337">
        <v>6</v>
      </c>
      <c r="E130" s="338"/>
      <c r="F130" s="338"/>
    </row>
    <row r="131" spans="1:6" ht="24">
      <c r="A131" s="324"/>
      <c r="B131" s="353" t="s">
        <v>748</v>
      </c>
      <c r="C131" s="352"/>
      <c r="D131" s="337"/>
      <c r="E131" s="338"/>
      <c r="F131" s="338"/>
    </row>
    <row r="132" spans="1:6">
      <c r="A132" s="324"/>
      <c r="B132" s="455"/>
      <c r="C132" s="456" t="s">
        <v>401</v>
      </c>
      <c r="D132" s="457">
        <v>1</v>
      </c>
      <c r="E132" s="458"/>
      <c r="F132" s="458">
        <f>E132*D132</f>
        <v>0</v>
      </c>
    </row>
    <row r="133" spans="1:6">
      <c r="A133" s="324"/>
      <c r="B133" s="325" t="s">
        <v>747</v>
      </c>
      <c r="C133" s="326"/>
      <c r="D133" s="337"/>
      <c r="E133" s="338"/>
      <c r="F133" s="338"/>
    </row>
    <row r="134" spans="1:6">
      <c r="A134" s="324"/>
      <c r="B134" s="340"/>
      <c r="C134" s="326"/>
      <c r="D134" s="337"/>
      <c r="E134" s="338"/>
      <c r="F134" s="338"/>
    </row>
    <row r="135" spans="1:6">
      <c r="A135" s="324"/>
      <c r="B135" s="340"/>
      <c r="C135" s="326"/>
      <c r="D135" s="337"/>
      <c r="E135" s="338"/>
      <c r="F135" s="338"/>
    </row>
    <row r="136" spans="1:6">
      <c r="A136" s="324"/>
      <c r="B136" s="325"/>
      <c r="C136" s="326"/>
      <c r="D136" s="337"/>
      <c r="E136" s="338"/>
      <c r="F136" s="338"/>
    </row>
    <row r="137" spans="1:6" ht="36">
      <c r="A137" s="324" t="s">
        <v>9</v>
      </c>
      <c r="B137" s="325" t="s">
        <v>810</v>
      </c>
      <c r="C137" s="326"/>
      <c r="D137" s="337"/>
      <c r="E137" s="338"/>
      <c r="F137" s="338" t="str">
        <f t="shared" si="0"/>
        <v/>
      </c>
    </row>
    <row r="138" spans="1:6">
      <c r="A138" s="324"/>
      <c r="B138" s="325" t="s">
        <v>550</v>
      </c>
      <c r="C138" s="326"/>
      <c r="D138" s="337"/>
      <c r="E138" s="338"/>
      <c r="F138" s="338" t="str">
        <f t="shared" si="0"/>
        <v/>
      </c>
    </row>
    <row r="139" spans="1:6">
      <c r="A139" s="324"/>
      <c r="B139" s="355" t="s">
        <v>811</v>
      </c>
      <c r="C139" s="326"/>
      <c r="D139" s="337"/>
      <c r="E139" s="338"/>
      <c r="F139" s="338" t="str">
        <f t="shared" si="0"/>
        <v/>
      </c>
    </row>
    <row r="140" spans="1:6">
      <c r="A140" s="324"/>
      <c r="B140" s="355" t="s">
        <v>812</v>
      </c>
      <c r="C140" s="326"/>
      <c r="D140" s="337"/>
      <c r="E140" s="338"/>
      <c r="F140" s="338" t="str">
        <f t="shared" si="0"/>
        <v/>
      </c>
    </row>
    <row r="141" spans="1:6">
      <c r="A141" s="324"/>
      <c r="B141" s="355" t="s">
        <v>813</v>
      </c>
      <c r="C141" s="326"/>
      <c r="D141" s="337"/>
      <c r="E141" s="338"/>
      <c r="F141" s="338" t="str">
        <f t="shared" si="0"/>
        <v/>
      </c>
    </row>
    <row r="142" spans="1:6">
      <c r="A142" s="324"/>
      <c r="B142" s="325" t="s">
        <v>799</v>
      </c>
      <c r="C142" s="326"/>
      <c r="D142" s="337"/>
      <c r="E142" s="338"/>
      <c r="F142" s="338" t="str">
        <f t="shared" si="0"/>
        <v/>
      </c>
    </row>
    <row r="143" spans="1:6">
      <c r="A143" s="324"/>
      <c r="B143" s="325" t="s">
        <v>551</v>
      </c>
      <c r="C143" s="349"/>
      <c r="D143" s="349"/>
      <c r="E143" s="376"/>
      <c r="F143" s="376"/>
    </row>
    <row r="144" spans="1:6">
      <c r="A144" s="324"/>
      <c r="B144" s="455"/>
      <c r="C144" s="460" t="s">
        <v>2</v>
      </c>
      <c r="D144" s="457">
        <v>1</v>
      </c>
      <c r="E144" s="458"/>
      <c r="F144" s="458">
        <f>E144*D144</f>
        <v>0</v>
      </c>
    </row>
    <row r="145" spans="1:6">
      <c r="A145" s="324"/>
      <c r="B145" s="325" t="s">
        <v>747</v>
      </c>
      <c r="C145" s="326"/>
      <c r="D145" s="337"/>
      <c r="E145" s="338"/>
      <c r="F145" s="338"/>
    </row>
    <row r="146" spans="1:6">
      <c r="A146" s="324"/>
      <c r="B146" s="340"/>
      <c r="C146" s="326"/>
      <c r="D146" s="337"/>
      <c r="E146" s="338"/>
      <c r="F146" s="338"/>
    </row>
    <row r="147" spans="1:6">
      <c r="A147" s="324"/>
      <c r="B147" s="340"/>
      <c r="C147" s="326"/>
      <c r="D147" s="337"/>
      <c r="E147" s="338"/>
      <c r="F147" s="338"/>
    </row>
    <row r="148" spans="1:6">
      <c r="A148" s="324"/>
      <c r="B148" s="325"/>
      <c r="C148" s="326"/>
      <c r="D148" s="337"/>
      <c r="E148" s="338"/>
      <c r="F148" s="338" t="str">
        <f t="shared" si="0"/>
        <v/>
      </c>
    </row>
    <row r="149" spans="1:6" ht="48">
      <c r="A149" s="324" t="s">
        <v>10</v>
      </c>
      <c r="B149" s="325" t="s">
        <v>814</v>
      </c>
      <c r="C149" s="326"/>
      <c r="D149" s="337"/>
      <c r="E149" s="338"/>
      <c r="F149" s="338" t="str">
        <f t="shared" si="0"/>
        <v/>
      </c>
    </row>
    <row r="150" spans="1:6">
      <c r="A150" s="324"/>
      <c r="B150" s="325" t="s">
        <v>552</v>
      </c>
      <c r="C150" s="326"/>
      <c r="D150" s="337"/>
      <c r="E150" s="338"/>
      <c r="F150" s="338" t="str">
        <f t="shared" si="0"/>
        <v/>
      </c>
    </row>
    <row r="151" spans="1:6">
      <c r="A151" s="324"/>
      <c r="B151" s="325" t="s">
        <v>553</v>
      </c>
      <c r="C151" s="326"/>
      <c r="D151" s="337"/>
      <c r="E151" s="338"/>
      <c r="F151" s="338" t="str">
        <f t="shared" si="0"/>
        <v/>
      </c>
    </row>
    <row r="152" spans="1:6">
      <c r="A152" s="324"/>
      <c r="B152" s="325" t="s">
        <v>800</v>
      </c>
      <c r="C152" s="326"/>
      <c r="D152" s="337"/>
      <c r="E152" s="338"/>
      <c r="F152" s="338" t="str">
        <f t="shared" si="0"/>
        <v/>
      </c>
    </row>
    <row r="153" spans="1:6">
      <c r="A153" s="324"/>
      <c r="B153" s="325" t="s">
        <v>554</v>
      </c>
      <c r="C153" s="326"/>
      <c r="D153" s="337"/>
      <c r="E153" s="338"/>
      <c r="F153" s="338" t="str">
        <f t="shared" si="0"/>
        <v/>
      </c>
    </row>
    <row r="154" spans="1:6">
      <c r="A154" s="324"/>
      <c r="B154" s="325" t="s">
        <v>749</v>
      </c>
      <c r="C154" s="326"/>
      <c r="D154" s="337"/>
      <c r="E154" s="338"/>
      <c r="F154" s="338" t="str">
        <f t="shared" si="0"/>
        <v/>
      </c>
    </row>
    <row r="155" spans="1:6">
      <c r="A155" s="324"/>
      <c r="B155" s="325" t="s">
        <v>801</v>
      </c>
      <c r="C155" s="326"/>
      <c r="D155" s="337"/>
      <c r="E155" s="338"/>
      <c r="F155" s="338" t="str">
        <f t="shared" ref="F155:F246" si="1">IF(E155&lt;&gt;0,D155*E155,"")</f>
        <v/>
      </c>
    </row>
    <row r="156" spans="1:6">
      <c r="A156" s="324"/>
      <c r="B156" s="325" t="s">
        <v>750</v>
      </c>
      <c r="C156" s="349"/>
      <c r="D156" s="349"/>
      <c r="E156" s="376"/>
      <c r="F156" s="376"/>
    </row>
    <row r="157" spans="1:6">
      <c r="A157" s="324"/>
      <c r="B157" s="455"/>
      <c r="C157" s="460" t="s">
        <v>2</v>
      </c>
      <c r="D157" s="457">
        <v>1</v>
      </c>
      <c r="E157" s="458"/>
      <c r="F157" s="458">
        <f>E157*D157</f>
        <v>0</v>
      </c>
    </row>
    <row r="158" spans="1:6">
      <c r="A158" s="324"/>
      <c r="B158" s="325" t="s">
        <v>747</v>
      </c>
      <c r="C158" s="326"/>
      <c r="D158" s="337"/>
      <c r="E158" s="338"/>
      <c r="F158" s="338"/>
    </row>
    <row r="159" spans="1:6">
      <c r="A159" s="324"/>
      <c r="B159" s="340"/>
      <c r="C159" s="326"/>
      <c r="D159" s="337"/>
      <c r="E159" s="338"/>
      <c r="F159" s="338"/>
    </row>
    <row r="160" spans="1:6">
      <c r="A160" s="324"/>
      <c r="B160" s="340"/>
      <c r="C160" s="326"/>
      <c r="D160" s="337"/>
      <c r="E160" s="338"/>
      <c r="F160" s="338"/>
    </row>
    <row r="161" spans="1:6">
      <c r="A161" s="324"/>
      <c r="B161" s="325"/>
      <c r="C161" s="326"/>
      <c r="D161" s="337"/>
      <c r="E161" s="338"/>
      <c r="F161" s="338" t="str">
        <f t="shared" si="1"/>
        <v/>
      </c>
    </row>
    <row r="162" spans="1:6" ht="60">
      <c r="A162" s="324" t="s">
        <v>514</v>
      </c>
      <c r="B162" s="325" t="s">
        <v>815</v>
      </c>
      <c r="C162" s="326"/>
      <c r="D162" s="337"/>
      <c r="E162" s="338"/>
      <c r="F162" s="338"/>
    </row>
    <row r="163" spans="1:6">
      <c r="A163" s="324"/>
      <c r="B163" s="325" t="s">
        <v>555</v>
      </c>
      <c r="C163" s="326"/>
      <c r="D163" s="337"/>
      <c r="E163" s="338"/>
      <c r="F163" s="338"/>
    </row>
    <row r="164" spans="1:6">
      <c r="A164" s="324"/>
      <c r="B164" s="325" t="s">
        <v>556</v>
      </c>
      <c r="C164" s="326"/>
      <c r="D164" s="337"/>
      <c r="E164" s="338"/>
      <c r="F164" s="338"/>
    </row>
    <row r="165" spans="1:6">
      <c r="A165" s="324"/>
      <c r="B165" s="325" t="s">
        <v>802</v>
      </c>
      <c r="C165" s="326"/>
      <c r="D165" s="337"/>
      <c r="E165" s="338"/>
      <c r="F165" s="338"/>
    </row>
    <row r="166" spans="1:6">
      <c r="A166" s="324"/>
      <c r="B166" s="325" t="s">
        <v>557</v>
      </c>
      <c r="C166" s="326"/>
      <c r="D166" s="337"/>
      <c r="E166" s="338"/>
      <c r="F166" s="338"/>
    </row>
    <row r="167" spans="1:6">
      <c r="A167" s="324"/>
      <c r="B167" s="325" t="s">
        <v>558</v>
      </c>
      <c r="C167" s="326"/>
      <c r="D167" s="337"/>
      <c r="E167" s="338"/>
      <c r="F167" s="338"/>
    </row>
    <row r="168" spans="1:6">
      <c r="A168" s="324"/>
      <c r="B168" s="325" t="s">
        <v>559</v>
      </c>
      <c r="C168" s="326"/>
      <c r="D168" s="337"/>
      <c r="E168" s="338"/>
      <c r="F168" s="338"/>
    </row>
    <row r="169" spans="1:6">
      <c r="A169" s="324"/>
      <c r="B169" s="325" t="s">
        <v>560</v>
      </c>
      <c r="C169" s="326"/>
      <c r="D169" s="337"/>
      <c r="E169" s="338"/>
      <c r="F169" s="338"/>
    </row>
    <row r="170" spans="1:6">
      <c r="A170" s="324"/>
      <c r="B170" s="325" t="s">
        <v>803</v>
      </c>
      <c r="C170" s="349"/>
      <c r="D170" s="349"/>
      <c r="E170" s="376"/>
      <c r="F170" s="376"/>
    </row>
    <row r="171" spans="1:6">
      <c r="A171" s="324"/>
      <c r="B171" s="455"/>
      <c r="C171" s="460" t="s">
        <v>2</v>
      </c>
      <c r="D171" s="457">
        <v>1</v>
      </c>
      <c r="E171" s="458"/>
      <c r="F171" s="458">
        <f>E171*D171</f>
        <v>0</v>
      </c>
    </row>
    <row r="172" spans="1:6">
      <c r="A172" s="324"/>
      <c r="B172" s="325" t="s">
        <v>747</v>
      </c>
      <c r="C172" s="326"/>
      <c r="D172" s="337"/>
      <c r="E172" s="338"/>
      <c r="F172" s="338"/>
    </row>
    <row r="173" spans="1:6">
      <c r="A173" s="324"/>
      <c r="B173" s="340"/>
      <c r="C173" s="326"/>
      <c r="D173" s="337"/>
      <c r="E173" s="338"/>
      <c r="F173" s="338"/>
    </row>
    <row r="174" spans="1:6">
      <c r="A174" s="324"/>
      <c r="B174" s="340"/>
      <c r="C174" s="326"/>
      <c r="D174" s="337"/>
      <c r="E174" s="338"/>
      <c r="F174" s="338"/>
    </row>
    <row r="175" spans="1:6">
      <c r="A175" s="324"/>
      <c r="B175" s="325"/>
      <c r="C175" s="326"/>
      <c r="D175" s="337"/>
      <c r="E175" s="338"/>
      <c r="F175" s="338"/>
    </row>
    <row r="176" spans="1:6" ht="24">
      <c r="A176" s="324" t="s">
        <v>751</v>
      </c>
      <c r="B176" s="325" t="s">
        <v>561</v>
      </c>
      <c r="C176" s="326" t="s">
        <v>4</v>
      </c>
      <c r="D176" s="337">
        <v>9.5</v>
      </c>
      <c r="E176" s="338"/>
      <c r="F176" s="338">
        <f>E176*D176</f>
        <v>0</v>
      </c>
    </row>
    <row r="177" spans="1:6">
      <c r="A177" s="324" t="s">
        <v>752</v>
      </c>
      <c r="B177" s="325" t="s">
        <v>562</v>
      </c>
      <c r="C177" s="326" t="s">
        <v>4</v>
      </c>
      <c r="D177" s="337">
        <v>10.5</v>
      </c>
      <c r="E177" s="338"/>
      <c r="F177" s="338">
        <f>E177*D177</f>
        <v>0</v>
      </c>
    </row>
    <row r="178" spans="1:6">
      <c r="A178" s="349"/>
      <c r="B178" s="325"/>
      <c r="C178" s="326"/>
      <c r="D178" s="337"/>
      <c r="E178" s="338"/>
      <c r="F178" s="338"/>
    </row>
    <row r="179" spans="1:6" ht="48">
      <c r="A179" s="324" t="s">
        <v>521</v>
      </c>
      <c r="B179" s="325" t="s">
        <v>816</v>
      </c>
      <c r="C179" s="326"/>
      <c r="D179" s="337"/>
      <c r="E179" s="338"/>
      <c r="F179" s="338"/>
    </row>
    <row r="180" spans="1:6">
      <c r="A180" s="324"/>
      <c r="B180" s="325" t="s">
        <v>563</v>
      </c>
      <c r="C180" s="326"/>
      <c r="D180" s="337"/>
      <c r="E180" s="338"/>
      <c r="F180" s="338"/>
    </row>
    <row r="181" spans="1:6">
      <c r="A181" s="324"/>
      <c r="B181" s="355" t="s">
        <v>812</v>
      </c>
      <c r="C181" s="326"/>
      <c r="D181" s="337"/>
      <c r="E181" s="338"/>
      <c r="F181" s="338"/>
    </row>
    <row r="182" spans="1:6">
      <c r="A182" s="324"/>
      <c r="B182" s="355" t="s">
        <v>817</v>
      </c>
      <c r="C182" s="326"/>
      <c r="D182" s="337"/>
      <c r="E182" s="338"/>
      <c r="F182" s="338"/>
    </row>
    <row r="183" spans="1:6">
      <c r="A183" s="324"/>
      <c r="B183" s="325" t="s">
        <v>804</v>
      </c>
      <c r="C183" s="326"/>
      <c r="D183" s="337"/>
      <c r="E183" s="338"/>
      <c r="F183" s="338"/>
    </row>
    <row r="184" spans="1:6">
      <c r="A184" s="324"/>
      <c r="B184" s="325" t="s">
        <v>564</v>
      </c>
      <c r="C184" s="349"/>
      <c r="D184" s="349"/>
      <c r="E184" s="376"/>
      <c r="F184" s="376"/>
    </row>
    <row r="185" spans="1:6">
      <c r="A185" s="324"/>
      <c r="B185" s="455"/>
      <c r="C185" s="460" t="s">
        <v>2</v>
      </c>
      <c r="D185" s="457">
        <v>1</v>
      </c>
      <c r="E185" s="458"/>
      <c r="F185" s="458">
        <f>E185*D185</f>
        <v>0</v>
      </c>
    </row>
    <row r="186" spans="1:6">
      <c r="A186" s="324"/>
      <c r="B186" s="325" t="s">
        <v>747</v>
      </c>
      <c r="C186" s="326"/>
      <c r="D186" s="337"/>
      <c r="E186" s="338"/>
      <c r="F186" s="338"/>
    </row>
    <row r="187" spans="1:6">
      <c r="A187" s="324"/>
      <c r="B187" s="340"/>
      <c r="C187" s="326"/>
      <c r="D187" s="337"/>
      <c r="E187" s="338"/>
      <c r="F187" s="338"/>
    </row>
    <row r="188" spans="1:6">
      <c r="A188" s="324"/>
      <c r="B188" s="340"/>
      <c r="C188" s="326"/>
      <c r="D188" s="337"/>
      <c r="E188" s="338"/>
      <c r="F188" s="338"/>
    </row>
    <row r="189" spans="1:6">
      <c r="A189" s="324"/>
      <c r="B189" s="325"/>
      <c r="C189" s="326"/>
      <c r="D189" s="337"/>
      <c r="E189" s="338"/>
      <c r="F189" s="338"/>
    </row>
    <row r="190" spans="1:6" ht="60">
      <c r="A190" s="324" t="s">
        <v>523</v>
      </c>
      <c r="B190" s="325" t="s">
        <v>818</v>
      </c>
      <c r="C190" s="326"/>
      <c r="D190" s="337"/>
      <c r="E190" s="338"/>
      <c r="F190" s="338" t="str">
        <f t="shared" si="1"/>
        <v/>
      </c>
    </row>
    <row r="191" spans="1:6" ht="24">
      <c r="A191" s="324"/>
      <c r="B191" s="325" t="s">
        <v>565</v>
      </c>
      <c r="C191" s="326"/>
      <c r="D191" s="337"/>
      <c r="E191" s="338"/>
      <c r="F191" s="338" t="str">
        <f t="shared" si="1"/>
        <v/>
      </c>
    </row>
    <row r="192" spans="1:6" ht="60">
      <c r="A192" s="324"/>
      <c r="B192" s="325" t="s">
        <v>753</v>
      </c>
      <c r="C192" s="326"/>
      <c r="D192" s="337"/>
      <c r="E192" s="338"/>
      <c r="F192" s="338" t="str">
        <f t="shared" si="1"/>
        <v/>
      </c>
    </row>
    <row r="193" spans="1:6">
      <c r="A193" s="324"/>
      <c r="B193" s="356" t="s">
        <v>566</v>
      </c>
      <c r="C193" s="326"/>
      <c r="D193" s="337"/>
      <c r="E193" s="338"/>
      <c r="F193" s="338" t="str">
        <f t="shared" si="1"/>
        <v/>
      </c>
    </row>
    <row r="194" spans="1:6">
      <c r="A194" s="324"/>
      <c r="B194" s="357" t="s">
        <v>567</v>
      </c>
      <c r="C194" s="326"/>
      <c r="D194" s="337"/>
      <c r="E194" s="338"/>
      <c r="F194" s="338" t="str">
        <f t="shared" si="1"/>
        <v/>
      </c>
    </row>
    <row r="195" spans="1:6">
      <c r="A195" s="324"/>
      <c r="B195" s="357" t="s">
        <v>568</v>
      </c>
      <c r="C195" s="326"/>
      <c r="D195" s="337"/>
      <c r="E195" s="338"/>
      <c r="F195" s="338" t="str">
        <f t="shared" si="1"/>
        <v/>
      </c>
    </row>
    <row r="196" spans="1:6">
      <c r="A196" s="324"/>
      <c r="B196" s="357" t="s">
        <v>569</v>
      </c>
      <c r="C196" s="326"/>
      <c r="D196" s="337"/>
      <c r="E196" s="338"/>
      <c r="F196" s="338" t="str">
        <f t="shared" si="1"/>
        <v/>
      </c>
    </row>
    <row r="197" spans="1:6">
      <c r="A197" s="324"/>
      <c r="B197" s="357" t="s">
        <v>570</v>
      </c>
      <c r="C197" s="349"/>
      <c r="D197" s="349"/>
      <c r="E197" s="376"/>
      <c r="F197" s="376"/>
    </row>
    <row r="198" spans="1:6">
      <c r="A198" s="324"/>
      <c r="B198" s="461"/>
      <c r="C198" s="456" t="s">
        <v>401</v>
      </c>
      <c r="D198" s="457">
        <v>1</v>
      </c>
      <c r="E198" s="458"/>
      <c r="F198" s="458">
        <f>E198*D198</f>
        <v>0</v>
      </c>
    </row>
    <row r="199" spans="1:6">
      <c r="A199" s="324"/>
      <c r="B199" s="325" t="s">
        <v>747</v>
      </c>
      <c r="C199" s="326"/>
      <c r="D199" s="337"/>
      <c r="E199" s="338"/>
      <c r="F199" s="338"/>
    </row>
    <row r="200" spans="1:6">
      <c r="A200" s="324"/>
      <c r="B200" s="340"/>
      <c r="C200" s="326"/>
      <c r="D200" s="337"/>
      <c r="E200" s="338"/>
      <c r="F200" s="338"/>
    </row>
    <row r="201" spans="1:6">
      <c r="A201" s="324"/>
      <c r="B201" s="340"/>
      <c r="C201" s="326"/>
      <c r="D201" s="337"/>
      <c r="E201" s="338"/>
      <c r="F201" s="338"/>
    </row>
    <row r="202" spans="1:6">
      <c r="A202" s="324"/>
      <c r="B202" s="356"/>
      <c r="C202" s="326"/>
      <c r="D202" s="337"/>
      <c r="E202" s="338"/>
      <c r="F202" s="338" t="str">
        <f t="shared" si="1"/>
        <v/>
      </c>
    </row>
    <row r="203" spans="1:6" ht="36">
      <c r="A203" s="324" t="s">
        <v>525</v>
      </c>
      <c r="B203" s="325" t="s">
        <v>754</v>
      </c>
      <c r="C203" s="326"/>
      <c r="D203" s="337"/>
      <c r="E203" s="338"/>
      <c r="F203" s="338" t="str">
        <f t="shared" si="1"/>
        <v/>
      </c>
    </row>
    <row r="204" spans="1:6">
      <c r="A204" s="324"/>
      <c r="B204" s="325"/>
      <c r="C204" s="326"/>
      <c r="D204" s="337"/>
      <c r="E204" s="338"/>
      <c r="F204" s="338" t="str">
        <f t="shared" si="1"/>
        <v/>
      </c>
    </row>
    <row r="205" spans="1:6" ht="24">
      <c r="A205" s="324" t="s">
        <v>755</v>
      </c>
      <c r="B205" s="469" t="s">
        <v>571</v>
      </c>
      <c r="C205" s="326"/>
      <c r="D205" s="337"/>
      <c r="E205" s="338"/>
      <c r="F205" s="338" t="str">
        <f t="shared" si="1"/>
        <v/>
      </c>
    </row>
    <row r="206" spans="1:6">
      <c r="A206" s="324"/>
      <c r="B206" s="325" t="s">
        <v>572</v>
      </c>
      <c r="C206" s="326"/>
      <c r="D206" s="337"/>
      <c r="E206" s="338"/>
      <c r="F206" s="338" t="str">
        <f t="shared" si="1"/>
        <v/>
      </c>
    </row>
    <row r="207" spans="1:6">
      <c r="A207" s="324"/>
      <c r="B207" s="325" t="s">
        <v>573</v>
      </c>
      <c r="C207" s="326"/>
      <c r="D207" s="337"/>
      <c r="E207" s="338"/>
      <c r="F207" s="338" t="str">
        <f t="shared" si="1"/>
        <v/>
      </c>
    </row>
    <row r="208" spans="1:6">
      <c r="A208" s="324"/>
      <c r="B208" s="325" t="s">
        <v>819</v>
      </c>
      <c r="C208" s="326"/>
      <c r="D208" s="337"/>
      <c r="E208" s="338"/>
      <c r="F208" s="338" t="str">
        <f t="shared" si="1"/>
        <v/>
      </c>
    </row>
    <row r="209" spans="1:6">
      <c r="A209" s="324"/>
      <c r="B209" s="325" t="s">
        <v>820</v>
      </c>
      <c r="C209" s="326"/>
      <c r="D209" s="337"/>
      <c r="E209" s="338"/>
      <c r="F209" s="338" t="str">
        <f t="shared" si="1"/>
        <v/>
      </c>
    </row>
    <row r="210" spans="1:6">
      <c r="A210" s="324"/>
      <c r="B210" s="325" t="s">
        <v>574</v>
      </c>
      <c r="C210" s="326"/>
      <c r="D210" s="337"/>
      <c r="E210" s="338"/>
      <c r="F210" s="338" t="str">
        <f t="shared" si="1"/>
        <v/>
      </c>
    </row>
    <row r="211" spans="1:6">
      <c r="A211" s="324"/>
      <c r="B211" s="325" t="s">
        <v>575</v>
      </c>
      <c r="C211" s="349"/>
      <c r="D211" s="349"/>
      <c r="E211" s="376"/>
      <c r="F211" s="376"/>
    </row>
    <row r="212" spans="1:6">
      <c r="A212" s="324"/>
      <c r="B212" s="455"/>
      <c r="C212" s="456" t="s">
        <v>576</v>
      </c>
      <c r="D212" s="457">
        <v>1</v>
      </c>
      <c r="E212" s="458"/>
      <c r="F212" s="458">
        <f>E212*D212</f>
        <v>0</v>
      </c>
    </row>
    <row r="213" spans="1:6">
      <c r="A213" s="324"/>
      <c r="B213" s="325" t="s">
        <v>747</v>
      </c>
      <c r="C213" s="326"/>
      <c r="D213" s="337"/>
      <c r="E213" s="338"/>
      <c r="F213" s="338"/>
    </row>
    <row r="214" spans="1:6">
      <c r="A214" s="324"/>
      <c r="B214" s="340"/>
      <c r="C214" s="326"/>
      <c r="D214" s="337"/>
      <c r="E214" s="338"/>
      <c r="F214" s="338"/>
    </row>
    <row r="215" spans="1:6">
      <c r="A215" s="324"/>
      <c r="B215" s="340"/>
      <c r="C215" s="326"/>
      <c r="D215" s="337"/>
      <c r="E215" s="338"/>
      <c r="F215" s="338"/>
    </row>
    <row r="216" spans="1:6">
      <c r="A216" s="324"/>
      <c r="B216" s="325"/>
      <c r="C216" s="326"/>
      <c r="D216" s="337"/>
      <c r="E216" s="338"/>
      <c r="F216" s="338" t="str">
        <f t="shared" si="1"/>
        <v/>
      </c>
    </row>
    <row r="217" spans="1:6" ht="24">
      <c r="A217" s="324" t="s">
        <v>756</v>
      </c>
      <c r="B217" s="358" t="s">
        <v>577</v>
      </c>
      <c r="C217" s="326"/>
      <c r="D217" s="337"/>
      <c r="E217" s="338"/>
      <c r="F217" s="338" t="str">
        <f t="shared" si="1"/>
        <v/>
      </c>
    </row>
    <row r="218" spans="1:6">
      <c r="A218" s="324"/>
      <c r="B218" s="325" t="s">
        <v>578</v>
      </c>
      <c r="C218" s="326"/>
      <c r="D218" s="337"/>
      <c r="E218" s="338"/>
      <c r="F218" s="338" t="str">
        <f t="shared" si="1"/>
        <v/>
      </c>
    </row>
    <row r="219" spans="1:6">
      <c r="A219" s="324"/>
      <c r="B219" s="325" t="s">
        <v>579</v>
      </c>
      <c r="C219" s="326"/>
      <c r="D219" s="337"/>
      <c r="E219" s="338"/>
      <c r="F219" s="338" t="str">
        <f t="shared" si="1"/>
        <v/>
      </c>
    </row>
    <row r="220" spans="1:6">
      <c r="A220" s="324"/>
      <c r="B220" s="325" t="s">
        <v>821</v>
      </c>
      <c r="C220" s="326"/>
      <c r="D220" s="337"/>
      <c r="E220" s="338"/>
      <c r="F220" s="338" t="str">
        <f t="shared" si="1"/>
        <v/>
      </c>
    </row>
    <row r="221" spans="1:6">
      <c r="A221" s="324"/>
      <c r="B221" s="325" t="s">
        <v>822</v>
      </c>
      <c r="C221" s="326"/>
      <c r="D221" s="337"/>
      <c r="E221" s="338"/>
      <c r="F221" s="338" t="str">
        <f t="shared" si="1"/>
        <v/>
      </c>
    </row>
    <row r="222" spans="1:6">
      <c r="A222" s="324"/>
      <c r="B222" s="325" t="s">
        <v>574</v>
      </c>
      <c r="C222" s="326"/>
      <c r="D222" s="337"/>
      <c r="E222" s="338"/>
      <c r="F222" s="338" t="str">
        <f t="shared" si="1"/>
        <v/>
      </c>
    </row>
    <row r="223" spans="1:6">
      <c r="A223" s="324"/>
      <c r="B223" s="325" t="s">
        <v>580</v>
      </c>
      <c r="C223" s="349"/>
      <c r="D223" s="349"/>
      <c r="E223" s="376"/>
      <c r="F223" s="376"/>
    </row>
    <row r="224" spans="1:6">
      <c r="A224" s="324"/>
      <c r="B224" s="455"/>
      <c r="C224" s="456" t="s">
        <v>401</v>
      </c>
      <c r="D224" s="457">
        <v>1</v>
      </c>
      <c r="E224" s="458"/>
      <c r="F224" s="458">
        <f>E224*D224</f>
        <v>0</v>
      </c>
    </row>
    <row r="225" spans="1:6">
      <c r="A225" s="324"/>
      <c r="B225" s="325" t="s">
        <v>747</v>
      </c>
      <c r="C225" s="326"/>
      <c r="D225" s="337"/>
      <c r="E225" s="338"/>
      <c r="F225" s="338"/>
    </row>
    <row r="226" spans="1:6">
      <c r="A226" s="324"/>
      <c r="B226" s="340"/>
      <c r="C226" s="326"/>
      <c r="D226" s="337"/>
      <c r="E226" s="338"/>
      <c r="F226" s="338"/>
    </row>
    <row r="227" spans="1:6">
      <c r="A227" s="324"/>
      <c r="B227" s="340"/>
      <c r="C227" s="326"/>
      <c r="D227" s="337"/>
      <c r="E227" s="338"/>
      <c r="F227" s="338"/>
    </row>
    <row r="228" spans="1:6">
      <c r="A228" s="324"/>
      <c r="B228" s="325"/>
      <c r="C228" s="326"/>
      <c r="D228" s="337"/>
      <c r="E228" s="338"/>
      <c r="F228" s="338" t="str">
        <f t="shared" si="1"/>
        <v/>
      </c>
    </row>
    <row r="229" spans="1:6" ht="24">
      <c r="A229" s="324" t="s">
        <v>757</v>
      </c>
      <c r="B229" s="358" t="s">
        <v>581</v>
      </c>
      <c r="C229" s="326"/>
      <c r="D229" s="337"/>
      <c r="E229" s="338"/>
      <c r="F229" s="338" t="str">
        <f t="shared" si="1"/>
        <v/>
      </c>
    </row>
    <row r="230" spans="1:6">
      <c r="A230" s="324"/>
      <c r="B230" s="325" t="s">
        <v>582</v>
      </c>
      <c r="C230" s="326"/>
      <c r="D230" s="337"/>
      <c r="E230" s="338"/>
      <c r="F230" s="338" t="str">
        <f t="shared" si="1"/>
        <v/>
      </c>
    </row>
    <row r="231" spans="1:6">
      <c r="A231" s="324"/>
      <c r="B231" s="325" t="s">
        <v>583</v>
      </c>
      <c r="C231" s="326"/>
      <c r="D231" s="337"/>
      <c r="E231" s="338"/>
      <c r="F231" s="338" t="str">
        <f t="shared" si="1"/>
        <v/>
      </c>
    </row>
    <row r="232" spans="1:6">
      <c r="A232" s="324"/>
      <c r="B232" s="325" t="s">
        <v>823</v>
      </c>
      <c r="C232" s="326"/>
      <c r="D232" s="337"/>
      <c r="E232" s="338"/>
      <c r="F232" s="338" t="str">
        <f t="shared" si="1"/>
        <v/>
      </c>
    </row>
    <row r="233" spans="1:6">
      <c r="A233" s="324"/>
      <c r="B233" s="325" t="s">
        <v>824</v>
      </c>
      <c r="C233" s="326"/>
      <c r="D233" s="337"/>
      <c r="E233" s="338"/>
      <c r="F233" s="338" t="str">
        <f t="shared" si="1"/>
        <v/>
      </c>
    </row>
    <row r="234" spans="1:6">
      <c r="A234" s="324"/>
      <c r="B234" s="325" t="s">
        <v>584</v>
      </c>
      <c r="C234" s="326"/>
      <c r="D234" s="337"/>
      <c r="E234" s="338"/>
      <c r="F234" s="338" t="str">
        <f t="shared" si="1"/>
        <v/>
      </c>
    </row>
    <row r="235" spans="1:6">
      <c r="A235" s="324"/>
      <c r="B235" s="325" t="s">
        <v>585</v>
      </c>
      <c r="C235" s="349"/>
      <c r="D235" s="349"/>
      <c r="E235" s="376"/>
      <c r="F235" s="376"/>
    </row>
    <row r="236" spans="1:6">
      <c r="A236" s="324"/>
      <c r="B236" s="455"/>
      <c r="C236" s="456" t="s">
        <v>401</v>
      </c>
      <c r="D236" s="457">
        <v>1</v>
      </c>
      <c r="E236" s="458"/>
      <c r="F236" s="458">
        <f>E236*D236</f>
        <v>0</v>
      </c>
    </row>
    <row r="237" spans="1:6">
      <c r="A237" s="324"/>
      <c r="B237" s="325" t="s">
        <v>747</v>
      </c>
      <c r="C237" s="326"/>
      <c r="D237" s="337"/>
      <c r="E237" s="338"/>
      <c r="F237" s="338"/>
    </row>
    <row r="238" spans="1:6">
      <c r="A238" s="324"/>
      <c r="B238" s="340"/>
      <c r="C238" s="326"/>
      <c r="D238" s="337"/>
      <c r="E238" s="338"/>
      <c r="F238" s="338"/>
    </row>
    <row r="239" spans="1:6">
      <c r="A239" s="324"/>
      <c r="B239" s="340"/>
      <c r="C239" s="326"/>
      <c r="D239" s="337"/>
      <c r="E239" s="338"/>
      <c r="F239" s="338"/>
    </row>
    <row r="240" spans="1:6">
      <c r="A240" s="324"/>
      <c r="B240" s="325"/>
      <c r="C240" s="326"/>
      <c r="D240" s="337"/>
      <c r="E240" s="338"/>
      <c r="F240" s="338" t="str">
        <f t="shared" si="1"/>
        <v/>
      </c>
    </row>
    <row r="241" spans="1:6" ht="24">
      <c r="A241" s="324" t="s">
        <v>758</v>
      </c>
      <c r="B241" s="358" t="s">
        <v>586</v>
      </c>
      <c r="C241" s="326"/>
      <c r="D241" s="337"/>
      <c r="E241" s="338"/>
      <c r="F241" s="338" t="str">
        <f t="shared" si="1"/>
        <v/>
      </c>
    </row>
    <row r="242" spans="1:6">
      <c r="A242" s="324"/>
      <c r="B242" s="325" t="s">
        <v>587</v>
      </c>
      <c r="C242" s="326"/>
      <c r="D242" s="337"/>
      <c r="E242" s="338"/>
      <c r="F242" s="338" t="str">
        <f t="shared" si="1"/>
        <v/>
      </c>
    </row>
    <row r="243" spans="1:6">
      <c r="A243" s="324"/>
      <c r="B243" s="325" t="s">
        <v>588</v>
      </c>
      <c r="C243" s="326"/>
      <c r="D243" s="337"/>
      <c r="E243" s="338"/>
      <c r="F243" s="338" t="str">
        <f t="shared" si="1"/>
        <v/>
      </c>
    </row>
    <row r="244" spans="1:6">
      <c r="A244" s="324"/>
      <c r="B244" s="325" t="s">
        <v>825</v>
      </c>
      <c r="C244" s="326"/>
      <c r="D244" s="337"/>
      <c r="E244" s="338"/>
      <c r="F244" s="338" t="str">
        <f t="shared" si="1"/>
        <v/>
      </c>
    </row>
    <row r="245" spans="1:6">
      <c r="A245" s="324"/>
      <c r="B245" s="325" t="s">
        <v>826</v>
      </c>
      <c r="C245" s="326"/>
      <c r="D245" s="337"/>
      <c r="E245" s="338"/>
      <c r="F245" s="338" t="str">
        <f t="shared" si="1"/>
        <v/>
      </c>
    </row>
    <row r="246" spans="1:6">
      <c r="A246" s="324"/>
      <c r="B246" s="325" t="s">
        <v>584</v>
      </c>
      <c r="C246" s="326"/>
      <c r="D246" s="337"/>
      <c r="E246" s="338"/>
      <c r="F246" s="338" t="str">
        <f t="shared" si="1"/>
        <v/>
      </c>
    </row>
    <row r="247" spans="1:6">
      <c r="A247" s="324"/>
      <c r="B247" s="325" t="s">
        <v>589</v>
      </c>
      <c r="C247" s="349"/>
      <c r="D247" s="349"/>
      <c r="E247" s="376"/>
      <c r="F247" s="376"/>
    </row>
    <row r="248" spans="1:6">
      <c r="A248" s="324"/>
      <c r="B248" s="455"/>
      <c r="C248" s="456" t="s">
        <v>401</v>
      </c>
      <c r="D248" s="457">
        <v>1</v>
      </c>
      <c r="E248" s="458"/>
      <c r="F248" s="458">
        <f>E248*D248</f>
        <v>0</v>
      </c>
    </row>
    <row r="249" spans="1:6">
      <c r="A249" s="324"/>
      <c r="B249" s="325" t="s">
        <v>747</v>
      </c>
      <c r="C249" s="326"/>
      <c r="D249" s="337"/>
      <c r="E249" s="338"/>
      <c r="F249" s="338"/>
    </row>
    <row r="250" spans="1:6">
      <c r="A250" s="324"/>
      <c r="B250" s="340"/>
      <c r="C250" s="326"/>
      <c r="D250" s="337"/>
      <c r="E250" s="338"/>
      <c r="F250" s="338"/>
    </row>
    <row r="251" spans="1:6">
      <c r="A251" s="324"/>
      <c r="B251" s="340"/>
      <c r="C251" s="326"/>
      <c r="D251" s="337"/>
      <c r="E251" s="338"/>
      <c r="F251" s="338"/>
    </row>
    <row r="252" spans="1:6">
      <c r="A252" s="324"/>
      <c r="B252" s="325"/>
      <c r="C252" s="326"/>
      <c r="D252" s="337"/>
      <c r="E252" s="338"/>
      <c r="F252" s="338" t="str">
        <f t="shared" ref="F252:F318" si="2">IF(E252&lt;&gt;0,D252*E252,"")</f>
        <v/>
      </c>
    </row>
    <row r="253" spans="1:6" ht="60">
      <c r="A253" s="324" t="s">
        <v>529</v>
      </c>
      <c r="B253" s="325" t="s">
        <v>827</v>
      </c>
      <c r="C253" s="349"/>
      <c r="D253" s="349"/>
      <c r="E253" s="376"/>
      <c r="F253" s="376"/>
    </row>
    <row r="254" spans="1:6" ht="60">
      <c r="A254" s="324"/>
      <c r="B254" s="340" t="s">
        <v>759</v>
      </c>
      <c r="C254" s="341" t="s">
        <v>401</v>
      </c>
      <c r="D254" s="342">
        <v>1</v>
      </c>
      <c r="E254" s="344"/>
      <c r="F254" s="344">
        <f>E254*D254</f>
        <v>0</v>
      </c>
    </row>
    <row r="255" spans="1:6">
      <c r="A255" s="324"/>
      <c r="B255" s="325" t="s">
        <v>747</v>
      </c>
      <c r="C255" s="326"/>
      <c r="D255" s="337"/>
      <c r="E255" s="338"/>
      <c r="F255" s="338"/>
    </row>
    <row r="256" spans="1:6">
      <c r="A256" s="324"/>
      <c r="B256" s="340"/>
      <c r="C256" s="326"/>
      <c r="D256" s="337"/>
      <c r="E256" s="338"/>
      <c r="F256" s="338"/>
    </row>
    <row r="257" spans="1:6">
      <c r="A257" s="324"/>
      <c r="B257" s="340"/>
      <c r="C257" s="326"/>
      <c r="D257" s="337"/>
      <c r="E257" s="338"/>
      <c r="F257" s="338"/>
    </row>
    <row r="258" spans="1:6">
      <c r="A258" s="324"/>
      <c r="B258" s="350"/>
      <c r="C258" s="326"/>
      <c r="D258" s="337"/>
      <c r="E258" s="338"/>
      <c r="F258" s="338"/>
    </row>
    <row r="259" spans="1:6" ht="36">
      <c r="A259" s="324" t="s">
        <v>532</v>
      </c>
      <c r="B259" s="172" t="s">
        <v>760</v>
      </c>
      <c r="C259" s="326"/>
      <c r="D259" s="337"/>
      <c r="E259" s="338"/>
      <c r="F259" s="338" t="str">
        <f t="shared" si="2"/>
        <v/>
      </c>
    </row>
    <row r="260" spans="1:6">
      <c r="A260" s="324"/>
      <c r="B260" s="173" t="s">
        <v>590</v>
      </c>
      <c r="C260" s="326" t="s">
        <v>401</v>
      </c>
      <c r="D260" s="337">
        <v>1</v>
      </c>
      <c r="E260" s="338"/>
      <c r="F260" s="338">
        <f>E260*D260</f>
        <v>0</v>
      </c>
    </row>
    <row r="261" spans="1:6">
      <c r="A261" s="324"/>
      <c r="B261" s="325"/>
      <c r="C261" s="326"/>
      <c r="D261" s="337"/>
      <c r="E261" s="338"/>
      <c r="F261" s="338" t="str">
        <f t="shared" si="2"/>
        <v/>
      </c>
    </row>
    <row r="262" spans="1:6" ht="24">
      <c r="A262" s="324" t="s">
        <v>591</v>
      </c>
      <c r="B262" s="175" t="s">
        <v>828</v>
      </c>
      <c r="C262" s="326"/>
      <c r="D262" s="337"/>
      <c r="E262" s="338"/>
      <c r="F262" s="338" t="str">
        <f t="shared" si="2"/>
        <v/>
      </c>
    </row>
    <row r="263" spans="1:6">
      <c r="A263" s="324"/>
      <c r="B263" s="173" t="s">
        <v>592</v>
      </c>
      <c r="C263" s="354" t="s">
        <v>2</v>
      </c>
      <c r="D263" s="337">
        <v>11</v>
      </c>
      <c r="E263" s="338"/>
      <c r="F263" s="338">
        <f t="shared" ref="F263:F267" si="3">E263*D263</f>
        <v>0</v>
      </c>
    </row>
    <row r="264" spans="1:6">
      <c r="A264" s="324"/>
      <c r="B264" s="173" t="s">
        <v>593</v>
      </c>
      <c r="C264" s="354" t="s">
        <v>2</v>
      </c>
      <c r="D264" s="337">
        <v>3</v>
      </c>
      <c r="E264" s="338"/>
      <c r="F264" s="338">
        <f t="shared" si="3"/>
        <v>0</v>
      </c>
    </row>
    <row r="265" spans="1:6">
      <c r="A265" s="324"/>
      <c r="B265" s="173" t="s">
        <v>594</v>
      </c>
      <c r="C265" s="354" t="s">
        <v>2</v>
      </c>
      <c r="D265" s="337">
        <v>4</v>
      </c>
      <c r="E265" s="338"/>
      <c r="F265" s="338">
        <f t="shared" si="3"/>
        <v>0</v>
      </c>
    </row>
    <row r="266" spans="1:6">
      <c r="A266" s="324"/>
      <c r="B266" s="173" t="s">
        <v>595</v>
      </c>
      <c r="C266" s="354" t="s">
        <v>2</v>
      </c>
      <c r="D266" s="337">
        <v>5</v>
      </c>
      <c r="E266" s="338"/>
      <c r="F266" s="338">
        <f t="shared" si="3"/>
        <v>0</v>
      </c>
    </row>
    <row r="267" spans="1:6">
      <c r="A267" s="324"/>
      <c r="B267" s="173" t="s">
        <v>596</v>
      </c>
      <c r="C267" s="354" t="s">
        <v>2</v>
      </c>
      <c r="D267" s="337">
        <v>3</v>
      </c>
      <c r="E267" s="338"/>
      <c r="F267" s="338">
        <f t="shared" si="3"/>
        <v>0</v>
      </c>
    </row>
    <row r="268" spans="1:6">
      <c r="A268" s="324"/>
      <c r="B268" s="325"/>
      <c r="C268" s="326"/>
      <c r="D268" s="337"/>
      <c r="E268" s="338"/>
      <c r="F268" s="338" t="str">
        <f t="shared" si="2"/>
        <v/>
      </c>
    </row>
    <row r="269" spans="1:6" ht="36">
      <c r="A269" s="324" t="s">
        <v>597</v>
      </c>
      <c r="B269" s="325" t="s">
        <v>829</v>
      </c>
      <c r="C269" s="326"/>
      <c r="D269" s="337"/>
      <c r="E269" s="338"/>
      <c r="F269" s="338" t="str">
        <f t="shared" si="2"/>
        <v/>
      </c>
    </row>
    <row r="270" spans="1:6">
      <c r="A270" s="324"/>
      <c r="B270" s="173" t="s">
        <v>592</v>
      </c>
      <c r="C270" s="354" t="s">
        <v>2</v>
      </c>
      <c r="D270" s="337">
        <v>1</v>
      </c>
      <c r="E270" s="338"/>
      <c r="F270" s="338">
        <f t="shared" ref="F270:F272" si="4">E270*D270</f>
        <v>0</v>
      </c>
    </row>
    <row r="271" spans="1:6">
      <c r="A271" s="324"/>
      <c r="B271" s="173" t="s">
        <v>593</v>
      </c>
      <c r="C271" s="354" t="s">
        <v>2</v>
      </c>
      <c r="D271" s="337">
        <v>1</v>
      </c>
      <c r="E271" s="338"/>
      <c r="F271" s="338">
        <f t="shared" si="4"/>
        <v>0</v>
      </c>
    </row>
    <row r="272" spans="1:6">
      <c r="A272" s="324"/>
      <c r="B272" s="173" t="s">
        <v>595</v>
      </c>
      <c r="C272" s="354" t="s">
        <v>2</v>
      </c>
      <c r="D272" s="337">
        <v>1</v>
      </c>
      <c r="E272" s="338"/>
      <c r="F272" s="338">
        <f t="shared" si="4"/>
        <v>0</v>
      </c>
    </row>
    <row r="273" spans="1:6">
      <c r="A273" s="324"/>
      <c r="B273" s="325"/>
      <c r="C273" s="326"/>
      <c r="D273" s="337"/>
      <c r="E273" s="338"/>
      <c r="F273" s="338" t="str">
        <f t="shared" si="2"/>
        <v/>
      </c>
    </row>
    <row r="274" spans="1:6" ht="24">
      <c r="A274" s="324" t="s">
        <v>598</v>
      </c>
      <c r="B274" s="175" t="s">
        <v>830</v>
      </c>
      <c r="C274" s="326"/>
      <c r="D274" s="337"/>
      <c r="E274" s="338"/>
      <c r="F274" s="338" t="str">
        <f t="shared" si="2"/>
        <v/>
      </c>
    </row>
    <row r="275" spans="1:6">
      <c r="A275" s="324"/>
      <c r="B275" s="173" t="s">
        <v>592</v>
      </c>
      <c r="C275" s="354" t="s">
        <v>2</v>
      </c>
      <c r="D275" s="337">
        <v>2</v>
      </c>
      <c r="E275" s="338"/>
      <c r="F275" s="338">
        <f t="shared" ref="F275:F276" si="5">E275*D275</f>
        <v>0</v>
      </c>
    </row>
    <row r="276" spans="1:6">
      <c r="A276" s="324"/>
      <c r="B276" s="173" t="s">
        <v>595</v>
      </c>
      <c r="C276" s="354" t="s">
        <v>2</v>
      </c>
      <c r="D276" s="337">
        <v>1</v>
      </c>
      <c r="E276" s="338"/>
      <c r="F276" s="338">
        <f t="shared" si="5"/>
        <v>0</v>
      </c>
    </row>
    <row r="277" spans="1:6">
      <c r="A277" s="324"/>
      <c r="B277" s="325"/>
      <c r="C277" s="326"/>
      <c r="D277" s="337"/>
      <c r="E277" s="338"/>
      <c r="F277" s="338" t="str">
        <f t="shared" si="2"/>
        <v/>
      </c>
    </row>
    <row r="278" spans="1:6" ht="60">
      <c r="A278" s="324" t="s">
        <v>599</v>
      </c>
      <c r="B278" s="175" t="s">
        <v>831</v>
      </c>
      <c r="C278" s="326"/>
      <c r="D278" s="337"/>
      <c r="E278" s="338"/>
      <c r="F278" s="338" t="str">
        <f t="shared" si="2"/>
        <v/>
      </c>
    </row>
    <row r="279" spans="1:6" ht="60">
      <c r="A279" s="324"/>
      <c r="B279" s="175" t="s">
        <v>761</v>
      </c>
      <c r="C279" s="326"/>
      <c r="D279" s="337"/>
      <c r="E279" s="338"/>
      <c r="F279" s="338" t="str">
        <f t="shared" si="2"/>
        <v/>
      </c>
    </row>
    <row r="280" spans="1:6">
      <c r="A280" s="324"/>
      <c r="B280" s="175" t="s">
        <v>593</v>
      </c>
      <c r="C280" s="354" t="s">
        <v>2</v>
      </c>
      <c r="D280" s="337">
        <v>1</v>
      </c>
      <c r="E280" s="338"/>
      <c r="F280" s="338">
        <f>E280*D280</f>
        <v>0</v>
      </c>
    </row>
    <row r="281" spans="1:6">
      <c r="A281" s="324"/>
      <c r="B281" s="325"/>
      <c r="C281" s="326"/>
      <c r="D281" s="337"/>
      <c r="E281" s="338"/>
      <c r="F281" s="338" t="str">
        <f t="shared" si="2"/>
        <v/>
      </c>
    </row>
    <row r="282" spans="1:6" ht="60">
      <c r="A282" s="324" t="s">
        <v>600</v>
      </c>
      <c r="B282" s="351" t="s">
        <v>832</v>
      </c>
      <c r="C282" s="326"/>
      <c r="D282" s="337"/>
      <c r="E282" s="338"/>
      <c r="F282" s="338" t="str">
        <f t="shared" si="2"/>
        <v/>
      </c>
    </row>
    <row r="283" spans="1:6">
      <c r="A283" s="359"/>
      <c r="B283" s="360" t="s">
        <v>593</v>
      </c>
      <c r="C283" s="354" t="s">
        <v>2</v>
      </c>
      <c r="D283" s="361">
        <v>1</v>
      </c>
      <c r="E283" s="377"/>
      <c r="F283" s="338">
        <f t="shared" ref="F283:F284" si="6">E283*D283</f>
        <v>0</v>
      </c>
    </row>
    <row r="284" spans="1:6">
      <c r="A284" s="359"/>
      <c r="B284" s="360" t="s">
        <v>601</v>
      </c>
      <c r="C284" s="354" t="s">
        <v>2</v>
      </c>
      <c r="D284" s="361">
        <v>1</v>
      </c>
      <c r="E284" s="377"/>
      <c r="F284" s="338">
        <f t="shared" si="6"/>
        <v>0</v>
      </c>
    </row>
    <row r="285" spans="1:6">
      <c r="A285" s="324"/>
      <c r="B285" s="325"/>
      <c r="C285" s="326"/>
      <c r="D285" s="337"/>
      <c r="E285" s="338"/>
      <c r="F285" s="338" t="str">
        <f t="shared" si="2"/>
        <v/>
      </c>
    </row>
    <row r="286" spans="1:6" ht="36">
      <c r="A286" s="324" t="s">
        <v>602</v>
      </c>
      <c r="B286" s="175" t="s">
        <v>833</v>
      </c>
      <c r="C286" s="326"/>
      <c r="D286" s="337"/>
      <c r="E286" s="338"/>
      <c r="F286" s="338" t="str">
        <f t="shared" si="2"/>
        <v/>
      </c>
    </row>
    <row r="287" spans="1:6">
      <c r="A287" s="324"/>
      <c r="B287" s="173" t="s">
        <v>595</v>
      </c>
      <c r="C287" s="354" t="s">
        <v>2</v>
      </c>
      <c r="D287" s="337">
        <v>2</v>
      </c>
      <c r="E287" s="338"/>
      <c r="F287" s="338">
        <f t="shared" ref="F287:F288" si="7">E287*D287</f>
        <v>0</v>
      </c>
    </row>
    <row r="288" spans="1:6">
      <c r="A288" s="324"/>
      <c r="B288" s="173" t="s">
        <v>596</v>
      </c>
      <c r="C288" s="354" t="s">
        <v>2</v>
      </c>
      <c r="D288" s="337">
        <v>7</v>
      </c>
      <c r="E288" s="338"/>
      <c r="F288" s="338">
        <f t="shared" si="7"/>
        <v>0</v>
      </c>
    </row>
    <row r="289" spans="1:6">
      <c r="A289" s="324"/>
      <c r="B289" s="325"/>
      <c r="C289" s="326"/>
      <c r="D289" s="337"/>
      <c r="E289" s="338"/>
      <c r="F289" s="338" t="str">
        <f t="shared" si="2"/>
        <v/>
      </c>
    </row>
    <row r="290" spans="1:6" ht="36">
      <c r="A290" s="324" t="s">
        <v>602</v>
      </c>
      <c r="B290" s="362" t="s">
        <v>834</v>
      </c>
      <c r="C290" s="326"/>
      <c r="D290" s="337"/>
      <c r="E290" s="338"/>
      <c r="F290" s="338" t="str">
        <f t="shared" si="2"/>
        <v/>
      </c>
    </row>
    <row r="291" spans="1:6">
      <c r="A291" s="324"/>
      <c r="B291" s="362"/>
      <c r="C291" s="326"/>
      <c r="D291" s="337"/>
      <c r="E291" s="338"/>
      <c r="F291" s="338" t="str">
        <f t="shared" si="2"/>
        <v/>
      </c>
    </row>
    <row r="292" spans="1:6">
      <c r="A292" s="324"/>
      <c r="B292" s="362" t="s">
        <v>603</v>
      </c>
      <c r="C292" s="354" t="s">
        <v>2</v>
      </c>
      <c r="D292" s="337">
        <v>2</v>
      </c>
      <c r="E292" s="338"/>
      <c r="F292" s="338">
        <f>E292*D292</f>
        <v>0</v>
      </c>
    </row>
    <row r="293" spans="1:6">
      <c r="A293" s="324"/>
      <c r="B293" s="325"/>
      <c r="C293" s="326"/>
      <c r="D293" s="337"/>
      <c r="E293" s="338"/>
      <c r="F293" s="338" t="str">
        <f t="shared" si="2"/>
        <v/>
      </c>
    </row>
    <row r="294" spans="1:6" ht="36">
      <c r="A294" s="324" t="s">
        <v>604</v>
      </c>
      <c r="B294" s="175" t="s">
        <v>835</v>
      </c>
      <c r="C294" s="326"/>
      <c r="D294" s="337"/>
      <c r="E294" s="338"/>
      <c r="F294" s="338" t="str">
        <f t="shared" si="2"/>
        <v/>
      </c>
    </row>
    <row r="295" spans="1:6">
      <c r="A295" s="324"/>
      <c r="B295" s="177" t="s">
        <v>595</v>
      </c>
      <c r="C295" s="354" t="s">
        <v>2</v>
      </c>
      <c r="D295" s="337">
        <v>1</v>
      </c>
      <c r="E295" s="338"/>
      <c r="F295" s="338">
        <f t="shared" ref="F295:F296" si="8">E295*D295</f>
        <v>0</v>
      </c>
    </row>
    <row r="296" spans="1:6">
      <c r="A296" s="324"/>
      <c r="B296" s="325" t="s">
        <v>596</v>
      </c>
      <c r="C296" s="354" t="s">
        <v>2</v>
      </c>
      <c r="D296" s="337">
        <v>2</v>
      </c>
      <c r="E296" s="338"/>
      <c r="F296" s="338">
        <f t="shared" si="8"/>
        <v>0</v>
      </c>
    </row>
    <row r="297" spans="1:6">
      <c r="A297" s="324"/>
      <c r="B297" s="325"/>
      <c r="C297" s="326"/>
      <c r="D297" s="337"/>
      <c r="E297" s="338"/>
      <c r="F297" s="338" t="str">
        <f t="shared" si="2"/>
        <v/>
      </c>
    </row>
    <row r="298" spans="1:6" ht="36">
      <c r="A298" s="324" t="s">
        <v>605</v>
      </c>
      <c r="B298" s="175" t="s">
        <v>836</v>
      </c>
      <c r="C298" s="326"/>
      <c r="D298" s="337"/>
      <c r="E298" s="338"/>
      <c r="F298" s="338" t="str">
        <f t="shared" si="2"/>
        <v/>
      </c>
    </row>
    <row r="299" spans="1:6">
      <c r="A299" s="324"/>
      <c r="B299" s="173" t="s">
        <v>595</v>
      </c>
      <c r="C299" s="354" t="s">
        <v>2</v>
      </c>
      <c r="D299" s="337">
        <v>1</v>
      </c>
      <c r="E299" s="338"/>
      <c r="F299" s="338">
        <f t="shared" ref="F299:F300" si="9">E299*D299</f>
        <v>0</v>
      </c>
    </row>
    <row r="300" spans="1:6">
      <c r="A300" s="324"/>
      <c r="B300" s="173" t="s">
        <v>596</v>
      </c>
      <c r="C300" s="354" t="s">
        <v>2</v>
      </c>
      <c r="D300" s="337">
        <v>1</v>
      </c>
      <c r="E300" s="338"/>
      <c r="F300" s="338">
        <f t="shared" si="9"/>
        <v>0</v>
      </c>
    </row>
    <row r="301" spans="1:6">
      <c r="A301" s="324"/>
      <c r="B301" s="325"/>
      <c r="C301" s="326"/>
      <c r="D301" s="337"/>
      <c r="E301" s="338"/>
      <c r="F301" s="338" t="str">
        <f t="shared" si="2"/>
        <v/>
      </c>
    </row>
    <row r="302" spans="1:6" ht="36">
      <c r="A302" s="324" t="s">
        <v>606</v>
      </c>
      <c r="B302" s="172" t="s">
        <v>762</v>
      </c>
      <c r="C302" s="326"/>
      <c r="D302" s="337"/>
      <c r="E302" s="338"/>
      <c r="F302" s="338" t="str">
        <f t="shared" si="2"/>
        <v/>
      </c>
    </row>
    <row r="303" spans="1:6">
      <c r="A303" s="324"/>
      <c r="B303" s="173" t="s">
        <v>763</v>
      </c>
      <c r="C303" s="354" t="s">
        <v>2</v>
      </c>
      <c r="D303" s="337">
        <v>1</v>
      </c>
      <c r="E303" s="338"/>
      <c r="F303" s="338">
        <f>E303*D303</f>
        <v>0</v>
      </c>
    </row>
    <row r="304" spans="1:6">
      <c r="A304" s="324"/>
      <c r="B304" s="325"/>
      <c r="C304" s="326"/>
      <c r="D304" s="337"/>
      <c r="E304" s="338"/>
      <c r="F304" s="338" t="str">
        <f t="shared" si="2"/>
        <v/>
      </c>
    </row>
    <row r="305" spans="1:6" ht="24">
      <c r="A305" s="324" t="s">
        <v>607</v>
      </c>
      <c r="B305" s="325" t="s">
        <v>837</v>
      </c>
      <c r="C305" s="326"/>
      <c r="D305" s="337"/>
      <c r="E305" s="338"/>
      <c r="F305" s="338" t="str">
        <f t="shared" si="2"/>
        <v/>
      </c>
    </row>
    <row r="306" spans="1:6">
      <c r="A306" s="324"/>
      <c r="B306" s="325" t="s">
        <v>608</v>
      </c>
      <c r="C306" s="354" t="s">
        <v>2</v>
      </c>
      <c r="D306" s="337">
        <v>1</v>
      </c>
      <c r="E306" s="338"/>
      <c r="F306" s="338">
        <f>E306*D306</f>
        <v>0</v>
      </c>
    </row>
    <row r="307" spans="1:6">
      <c r="A307" s="324"/>
      <c r="B307" s="325"/>
      <c r="C307" s="326"/>
      <c r="D307" s="337"/>
      <c r="E307" s="338"/>
      <c r="F307" s="338" t="str">
        <f t="shared" si="2"/>
        <v/>
      </c>
    </row>
    <row r="308" spans="1:6" ht="36">
      <c r="A308" s="324" t="s">
        <v>609</v>
      </c>
      <c r="B308" s="172" t="s">
        <v>838</v>
      </c>
      <c r="C308" s="326"/>
      <c r="D308" s="337"/>
      <c r="E308" s="338"/>
      <c r="F308" s="338" t="str">
        <f t="shared" si="2"/>
        <v/>
      </c>
    </row>
    <row r="309" spans="1:6">
      <c r="A309" s="324"/>
      <c r="B309" s="172" t="s">
        <v>610</v>
      </c>
      <c r="C309" s="354" t="s">
        <v>2</v>
      </c>
      <c r="D309" s="337">
        <v>1</v>
      </c>
      <c r="E309" s="338"/>
      <c r="F309" s="338">
        <f t="shared" ref="F309:F310" si="10">E309*D309</f>
        <v>0</v>
      </c>
    </row>
    <row r="310" spans="1:6">
      <c r="A310" s="324"/>
      <c r="B310" s="172" t="s">
        <v>611</v>
      </c>
      <c r="C310" s="354" t="s">
        <v>2</v>
      </c>
      <c r="D310" s="337">
        <v>1</v>
      </c>
      <c r="E310" s="338"/>
      <c r="F310" s="338">
        <f t="shared" si="10"/>
        <v>0</v>
      </c>
    </row>
    <row r="311" spans="1:6">
      <c r="A311" s="324"/>
      <c r="B311" s="325" t="s">
        <v>747</v>
      </c>
      <c r="C311" s="326"/>
      <c r="D311" s="337"/>
      <c r="E311" s="338"/>
      <c r="F311" s="338"/>
    </row>
    <row r="312" spans="1:6">
      <c r="A312" s="324"/>
      <c r="B312" s="340"/>
      <c r="C312" s="326"/>
      <c r="D312" s="337"/>
      <c r="E312" s="338"/>
      <c r="F312" s="338"/>
    </row>
    <row r="313" spans="1:6">
      <c r="A313" s="324"/>
      <c r="B313" s="340"/>
      <c r="C313" s="326"/>
      <c r="D313" s="337"/>
      <c r="E313" s="338"/>
      <c r="F313" s="338"/>
    </row>
    <row r="314" spans="1:6">
      <c r="A314" s="324"/>
      <c r="B314" s="325"/>
      <c r="C314" s="326"/>
      <c r="D314" s="337"/>
      <c r="E314" s="338"/>
      <c r="F314" s="338" t="str">
        <f t="shared" si="2"/>
        <v/>
      </c>
    </row>
    <row r="315" spans="1:6" ht="60">
      <c r="A315" s="324" t="s">
        <v>612</v>
      </c>
      <c r="B315" s="174" t="s">
        <v>764</v>
      </c>
      <c r="C315" s="326"/>
      <c r="D315" s="337"/>
      <c r="E315" s="338"/>
      <c r="F315" s="338" t="str">
        <f t="shared" si="2"/>
        <v/>
      </c>
    </row>
    <row r="316" spans="1:6">
      <c r="A316" s="324"/>
      <c r="B316" s="363" t="s">
        <v>805</v>
      </c>
      <c r="C316" s="354" t="s">
        <v>2</v>
      </c>
      <c r="D316" s="337">
        <v>1</v>
      </c>
      <c r="E316" s="338"/>
      <c r="F316" s="338">
        <f>E316*D316</f>
        <v>0</v>
      </c>
    </row>
    <row r="317" spans="1:6">
      <c r="A317" s="324"/>
      <c r="B317" s="363"/>
      <c r="C317" s="326"/>
      <c r="D317" s="337"/>
      <c r="E317" s="338"/>
      <c r="F317" s="338" t="str">
        <f t="shared" si="2"/>
        <v/>
      </c>
    </row>
    <row r="318" spans="1:6">
      <c r="A318" s="324" t="s">
        <v>613</v>
      </c>
      <c r="B318" s="175" t="s">
        <v>765</v>
      </c>
      <c r="C318" s="326"/>
      <c r="D318" s="337"/>
      <c r="E318" s="338"/>
      <c r="F318" s="338" t="str">
        <f t="shared" si="2"/>
        <v/>
      </c>
    </row>
    <row r="319" spans="1:6">
      <c r="A319" s="324"/>
      <c r="B319" s="176" t="s">
        <v>614</v>
      </c>
      <c r="C319" s="354" t="s">
        <v>2</v>
      </c>
      <c r="D319" s="337">
        <v>8</v>
      </c>
      <c r="E319" s="338"/>
      <c r="F319" s="338">
        <f t="shared" ref="F319:F320" si="11">E319*D319</f>
        <v>0</v>
      </c>
    </row>
    <row r="320" spans="1:6">
      <c r="A320" s="324"/>
      <c r="B320" s="176" t="s">
        <v>615</v>
      </c>
      <c r="C320" s="354" t="s">
        <v>2</v>
      </c>
      <c r="D320" s="337">
        <v>1</v>
      </c>
      <c r="E320" s="338"/>
      <c r="F320" s="338">
        <f t="shared" si="11"/>
        <v>0</v>
      </c>
    </row>
    <row r="321" spans="1:6">
      <c r="A321" s="324"/>
      <c r="B321" s="325"/>
      <c r="C321" s="326"/>
      <c r="D321" s="337"/>
      <c r="E321" s="338"/>
      <c r="F321" s="338" t="str">
        <f t="shared" ref="F321:F389" si="12">IF(E321&lt;&gt;0,D321*E321,"")</f>
        <v/>
      </c>
    </row>
    <row r="322" spans="1:6" ht="24">
      <c r="A322" s="324" t="s">
        <v>616</v>
      </c>
      <c r="B322" s="175" t="s">
        <v>766</v>
      </c>
      <c r="C322" s="354" t="s">
        <v>2</v>
      </c>
      <c r="D322" s="337">
        <v>3</v>
      </c>
      <c r="E322" s="338"/>
      <c r="F322" s="338">
        <f>E322*D322</f>
        <v>0</v>
      </c>
    </row>
    <row r="323" spans="1:6">
      <c r="A323" s="324"/>
      <c r="B323" s="325"/>
      <c r="C323" s="326"/>
      <c r="D323" s="337"/>
      <c r="E323" s="338"/>
      <c r="F323" s="338" t="str">
        <f t="shared" si="12"/>
        <v/>
      </c>
    </row>
    <row r="324" spans="1:6" ht="24">
      <c r="A324" s="324" t="s">
        <v>617</v>
      </c>
      <c r="B324" s="177" t="s">
        <v>767</v>
      </c>
      <c r="C324" s="326"/>
      <c r="D324" s="337"/>
      <c r="E324" s="338"/>
      <c r="F324" s="338" t="str">
        <f t="shared" si="12"/>
        <v/>
      </c>
    </row>
    <row r="325" spans="1:6">
      <c r="A325" s="324"/>
      <c r="B325" s="177" t="s">
        <v>618</v>
      </c>
      <c r="C325" s="354" t="s">
        <v>2</v>
      </c>
      <c r="D325" s="337">
        <v>2</v>
      </c>
      <c r="E325" s="338"/>
      <c r="F325" s="338">
        <f>E325*D325</f>
        <v>0</v>
      </c>
    </row>
    <row r="326" spans="1:6">
      <c r="A326" s="324"/>
      <c r="B326" s="325"/>
      <c r="C326" s="326"/>
      <c r="D326" s="337"/>
      <c r="E326" s="338"/>
      <c r="F326" s="338" t="str">
        <f t="shared" si="12"/>
        <v/>
      </c>
    </row>
    <row r="327" spans="1:6" ht="36">
      <c r="A327" s="324" t="s">
        <v>619</v>
      </c>
      <c r="B327" s="175" t="s">
        <v>839</v>
      </c>
      <c r="C327" s="326" t="s">
        <v>401</v>
      </c>
      <c r="D327" s="337">
        <v>5</v>
      </c>
      <c r="E327" s="338"/>
      <c r="F327" s="338">
        <f>E327*D327</f>
        <v>0</v>
      </c>
    </row>
    <row r="328" spans="1:6">
      <c r="A328" s="324"/>
      <c r="B328" s="325"/>
      <c r="C328" s="326"/>
      <c r="D328" s="337"/>
      <c r="E328" s="338"/>
      <c r="F328" s="338" t="str">
        <f t="shared" si="12"/>
        <v/>
      </c>
    </row>
    <row r="329" spans="1:6" ht="60">
      <c r="A329" s="324" t="s">
        <v>620</v>
      </c>
      <c r="B329" s="364" t="s">
        <v>995</v>
      </c>
      <c r="C329" s="326"/>
      <c r="D329" s="337"/>
      <c r="E329" s="338"/>
      <c r="F329" s="338" t="str">
        <f t="shared" si="12"/>
        <v/>
      </c>
    </row>
    <row r="330" spans="1:6">
      <c r="A330" s="324"/>
      <c r="B330" s="175" t="s">
        <v>592</v>
      </c>
      <c r="C330" s="354" t="s">
        <v>2</v>
      </c>
      <c r="D330" s="337">
        <v>42</v>
      </c>
      <c r="E330" s="338"/>
      <c r="F330" s="338">
        <f t="shared" ref="F330:F333" si="13">E330*D330</f>
        <v>0</v>
      </c>
    </row>
    <row r="331" spans="1:6">
      <c r="A331" s="324"/>
      <c r="B331" s="175" t="s">
        <v>593</v>
      </c>
      <c r="C331" s="354" t="s">
        <v>2</v>
      </c>
      <c r="D331" s="337">
        <v>27</v>
      </c>
      <c r="E331" s="338"/>
      <c r="F331" s="338">
        <f t="shared" si="13"/>
        <v>0</v>
      </c>
    </row>
    <row r="332" spans="1:6">
      <c r="A332" s="324"/>
      <c r="B332" s="175" t="s">
        <v>594</v>
      </c>
      <c r="C332" s="354" t="s">
        <v>2</v>
      </c>
      <c r="D332" s="337">
        <v>50</v>
      </c>
      <c r="E332" s="338"/>
      <c r="F332" s="338">
        <f t="shared" si="13"/>
        <v>0</v>
      </c>
    </row>
    <row r="333" spans="1:6">
      <c r="A333" s="324"/>
      <c r="B333" s="175" t="s">
        <v>595</v>
      </c>
      <c r="C333" s="354" t="s">
        <v>2</v>
      </c>
      <c r="D333" s="337">
        <v>21</v>
      </c>
      <c r="E333" s="338"/>
      <c r="F333" s="338">
        <f t="shared" si="13"/>
        <v>0</v>
      </c>
    </row>
    <row r="334" spans="1:6">
      <c r="A334" s="324"/>
      <c r="B334" s="325"/>
      <c r="C334" s="326"/>
      <c r="D334" s="337"/>
      <c r="E334" s="338"/>
      <c r="F334" s="338" t="str">
        <f t="shared" si="12"/>
        <v/>
      </c>
    </row>
    <row r="335" spans="1:6" ht="48">
      <c r="A335" s="324" t="s">
        <v>621</v>
      </c>
      <c r="B335" s="365" t="s">
        <v>840</v>
      </c>
      <c r="C335" s="326"/>
      <c r="D335" s="337"/>
      <c r="E335" s="338"/>
      <c r="F335" s="338" t="str">
        <f t="shared" si="12"/>
        <v/>
      </c>
    </row>
    <row r="336" spans="1:6">
      <c r="A336" s="324"/>
      <c r="B336" s="175" t="s">
        <v>595</v>
      </c>
      <c r="C336" s="354" t="s">
        <v>2</v>
      </c>
      <c r="D336" s="337">
        <v>26</v>
      </c>
      <c r="E336" s="338"/>
      <c r="F336" s="338">
        <f t="shared" ref="F336" si="14">E336*D336</f>
        <v>0</v>
      </c>
    </row>
    <row r="337" spans="1:9">
      <c r="A337" s="324"/>
      <c r="B337" s="175" t="s">
        <v>596</v>
      </c>
      <c r="C337" s="354" t="s">
        <v>2</v>
      </c>
      <c r="D337" s="337">
        <v>44</v>
      </c>
      <c r="E337" s="338"/>
      <c r="F337" s="338">
        <f>E337*D337</f>
        <v>0</v>
      </c>
    </row>
    <row r="338" spans="1:9">
      <c r="A338" s="324"/>
      <c r="B338" s="175"/>
      <c r="C338" s="326"/>
      <c r="D338" s="337"/>
      <c r="E338" s="338"/>
      <c r="F338" s="338" t="str">
        <f t="shared" si="12"/>
        <v/>
      </c>
    </row>
    <row r="339" spans="1:9" ht="60">
      <c r="A339" s="324" t="s">
        <v>622</v>
      </c>
      <c r="B339" s="178" t="s">
        <v>841</v>
      </c>
      <c r="C339" s="326" t="s">
        <v>6</v>
      </c>
      <c r="D339" s="337">
        <v>210</v>
      </c>
      <c r="E339" s="338"/>
      <c r="F339" s="338">
        <f>E339*D339</f>
        <v>0</v>
      </c>
      <c r="I339" s="181"/>
    </row>
    <row r="340" spans="1:9">
      <c r="A340" s="324"/>
      <c r="B340" s="325"/>
      <c r="C340" s="326"/>
      <c r="D340" s="337"/>
      <c r="E340" s="338"/>
      <c r="F340" s="338" t="str">
        <f t="shared" si="12"/>
        <v/>
      </c>
    </row>
    <row r="341" spans="1:9" ht="36">
      <c r="A341" s="324" t="s">
        <v>623</v>
      </c>
      <c r="B341" s="366" t="s">
        <v>842</v>
      </c>
      <c r="C341" s="326"/>
      <c r="D341" s="337"/>
      <c r="E341" s="338"/>
      <c r="F341" s="338" t="str">
        <f t="shared" si="12"/>
        <v/>
      </c>
    </row>
    <row r="342" spans="1:9">
      <c r="A342" s="324"/>
      <c r="B342" s="367" t="s">
        <v>624</v>
      </c>
      <c r="C342" s="326" t="s">
        <v>4</v>
      </c>
      <c r="D342" s="337">
        <v>35</v>
      </c>
      <c r="E342" s="338"/>
      <c r="F342" s="338">
        <f t="shared" ref="F342:F343" si="15">E342*D342</f>
        <v>0</v>
      </c>
    </row>
    <row r="343" spans="1:9">
      <c r="A343" s="324"/>
      <c r="B343" s="367" t="s">
        <v>625</v>
      </c>
      <c r="C343" s="326" t="s">
        <v>4</v>
      </c>
      <c r="D343" s="337">
        <v>36</v>
      </c>
      <c r="E343" s="338"/>
      <c r="F343" s="338">
        <f t="shared" si="15"/>
        <v>0</v>
      </c>
    </row>
    <row r="344" spans="1:9">
      <c r="A344" s="324"/>
      <c r="B344" s="325"/>
      <c r="C344" s="326"/>
      <c r="D344" s="337"/>
      <c r="E344" s="338"/>
      <c r="F344" s="338" t="str">
        <f t="shared" si="12"/>
        <v/>
      </c>
    </row>
    <row r="345" spans="1:9" ht="72">
      <c r="A345" s="324" t="s">
        <v>626</v>
      </c>
      <c r="B345" s="368" t="s">
        <v>843</v>
      </c>
      <c r="C345" s="326" t="s">
        <v>627</v>
      </c>
      <c r="D345" s="337">
        <v>250</v>
      </c>
      <c r="E345" s="338"/>
      <c r="F345" s="338">
        <f>E345*D345</f>
        <v>0</v>
      </c>
    </row>
    <row r="346" spans="1:9">
      <c r="A346" s="324"/>
      <c r="B346" s="368"/>
      <c r="C346" s="326"/>
      <c r="D346" s="337"/>
      <c r="E346" s="338"/>
      <c r="F346" s="338"/>
    </row>
    <row r="347" spans="1:9" ht="72">
      <c r="A347" s="324" t="s">
        <v>628</v>
      </c>
      <c r="B347" s="379" t="s">
        <v>844</v>
      </c>
      <c r="C347" s="326"/>
      <c r="D347" s="337"/>
      <c r="E347" s="338"/>
      <c r="F347" s="338"/>
    </row>
    <row r="348" spans="1:9">
      <c r="A348" s="324"/>
      <c r="B348" s="369" t="s">
        <v>629</v>
      </c>
      <c r="C348" s="326"/>
      <c r="D348" s="337"/>
      <c r="E348" s="338"/>
      <c r="F348" s="338"/>
    </row>
    <row r="349" spans="1:9">
      <c r="A349" s="324"/>
      <c r="B349" s="369" t="s">
        <v>630</v>
      </c>
      <c r="C349" s="326"/>
      <c r="D349" s="337"/>
      <c r="E349" s="338"/>
      <c r="F349" s="338"/>
    </row>
    <row r="350" spans="1:9">
      <c r="A350" s="324"/>
      <c r="B350" s="369" t="s">
        <v>631</v>
      </c>
      <c r="C350" s="326" t="s">
        <v>401</v>
      </c>
      <c r="D350" s="337">
        <v>1</v>
      </c>
      <c r="E350" s="338"/>
      <c r="F350" s="338">
        <f>E350*D350</f>
        <v>0</v>
      </c>
    </row>
    <row r="351" spans="1:9">
      <c r="A351" s="324"/>
      <c r="B351" s="369"/>
      <c r="C351" s="326"/>
      <c r="D351" s="337"/>
      <c r="E351" s="338"/>
      <c r="F351" s="338"/>
    </row>
    <row r="352" spans="1:9" ht="60">
      <c r="A352" s="324" t="s">
        <v>632</v>
      </c>
      <c r="B352" s="325" t="s">
        <v>845</v>
      </c>
      <c r="C352" s="326" t="s">
        <v>401</v>
      </c>
      <c r="D352" s="337">
        <v>1</v>
      </c>
      <c r="E352" s="338"/>
      <c r="F352" s="338">
        <f>E352*D352</f>
        <v>0</v>
      </c>
    </row>
    <row r="353" spans="1:6">
      <c r="A353" s="324"/>
      <c r="B353" s="325"/>
      <c r="C353" s="326"/>
      <c r="D353" s="337"/>
      <c r="E353" s="338"/>
      <c r="F353" s="338"/>
    </row>
    <row r="354" spans="1:6" ht="72">
      <c r="A354" s="324" t="s">
        <v>633</v>
      </c>
      <c r="B354" s="325" t="s">
        <v>846</v>
      </c>
      <c r="C354" s="326" t="s">
        <v>401</v>
      </c>
      <c r="D354" s="337">
        <v>1</v>
      </c>
      <c r="E354" s="338"/>
      <c r="F354" s="338">
        <f>E354*D354</f>
        <v>0</v>
      </c>
    </row>
    <row r="355" spans="1:6">
      <c r="A355" s="324"/>
      <c r="B355" s="325"/>
      <c r="C355" s="326"/>
      <c r="D355" s="337"/>
      <c r="E355" s="338"/>
      <c r="F355" s="338"/>
    </row>
    <row r="356" spans="1:6" ht="36">
      <c r="A356" s="324" t="s">
        <v>634</v>
      </c>
      <c r="B356" s="325" t="s">
        <v>847</v>
      </c>
      <c r="C356" s="326" t="s">
        <v>401</v>
      </c>
      <c r="D356" s="337">
        <v>3</v>
      </c>
      <c r="E356" s="338"/>
      <c r="F356" s="338">
        <f>E356*D356</f>
        <v>0</v>
      </c>
    </row>
    <row r="357" spans="1:6">
      <c r="A357" s="324"/>
      <c r="B357" s="325"/>
      <c r="C357" s="326"/>
      <c r="D357" s="337"/>
      <c r="E357" s="338"/>
      <c r="F357" s="338"/>
    </row>
    <row r="358" spans="1:6" ht="48">
      <c r="A358" s="324" t="s">
        <v>635</v>
      </c>
      <c r="B358" s="369" t="s">
        <v>848</v>
      </c>
      <c r="C358" s="326"/>
      <c r="D358" s="337"/>
      <c r="E358" s="338"/>
      <c r="F358" s="338"/>
    </row>
    <row r="359" spans="1:6">
      <c r="A359" s="324"/>
      <c r="B359" s="369"/>
      <c r="C359" s="326"/>
      <c r="D359" s="337"/>
      <c r="E359" s="338"/>
      <c r="F359" s="338"/>
    </row>
    <row r="360" spans="1:6" ht="24">
      <c r="A360" s="324" t="s">
        <v>768</v>
      </c>
      <c r="B360" s="370" t="s">
        <v>636</v>
      </c>
      <c r="C360" s="326"/>
      <c r="D360" s="337"/>
      <c r="E360" s="338"/>
      <c r="F360" s="338"/>
    </row>
    <row r="361" spans="1:6" ht="36">
      <c r="A361" s="324"/>
      <c r="B361" s="369" t="s">
        <v>769</v>
      </c>
      <c r="C361" s="326" t="s">
        <v>401</v>
      </c>
      <c r="D361" s="337">
        <v>1</v>
      </c>
      <c r="E361" s="338"/>
      <c r="F361" s="338">
        <f>E361*D361</f>
        <v>0</v>
      </c>
    </row>
    <row r="362" spans="1:6">
      <c r="A362" s="324"/>
      <c r="B362" s="325" t="s">
        <v>747</v>
      </c>
      <c r="C362" s="326"/>
      <c r="D362" s="337"/>
      <c r="E362" s="338"/>
      <c r="F362" s="338"/>
    </row>
    <row r="363" spans="1:6">
      <c r="A363" s="324"/>
      <c r="B363" s="340"/>
      <c r="C363" s="326"/>
      <c r="D363" s="337"/>
      <c r="E363" s="338"/>
      <c r="F363" s="338"/>
    </row>
    <row r="364" spans="1:6">
      <c r="A364" s="324"/>
      <c r="B364" s="340"/>
      <c r="C364" s="326"/>
      <c r="D364" s="337"/>
      <c r="E364" s="338"/>
      <c r="F364" s="338"/>
    </row>
    <row r="365" spans="1:6">
      <c r="A365" s="324"/>
      <c r="B365" s="369"/>
      <c r="C365" s="326"/>
      <c r="D365" s="337"/>
      <c r="E365" s="338"/>
      <c r="F365" s="338"/>
    </row>
    <row r="366" spans="1:6" s="268" customFormat="1">
      <c r="A366" s="324"/>
      <c r="B366" s="369"/>
      <c r="C366" s="326"/>
      <c r="D366" s="337"/>
      <c r="E366" s="338"/>
      <c r="F366" s="338"/>
    </row>
    <row r="367" spans="1:6" s="268" customFormat="1">
      <c r="A367" s="324"/>
      <c r="B367" s="369"/>
      <c r="C367" s="326"/>
      <c r="D367" s="337"/>
      <c r="E367" s="338"/>
      <c r="F367" s="338"/>
    </row>
    <row r="368" spans="1:6" ht="24">
      <c r="A368" s="324" t="s">
        <v>770</v>
      </c>
      <c r="B368" s="370" t="s">
        <v>637</v>
      </c>
      <c r="C368" s="326"/>
      <c r="D368" s="337"/>
      <c r="E368" s="338"/>
      <c r="F368" s="338"/>
    </row>
    <row r="369" spans="1:6" ht="36">
      <c r="A369" s="324"/>
      <c r="B369" s="369" t="s">
        <v>771</v>
      </c>
      <c r="C369" s="326" t="s">
        <v>401</v>
      </c>
      <c r="D369" s="337">
        <v>1</v>
      </c>
      <c r="E369" s="338"/>
      <c r="F369" s="338">
        <f>E369*D369</f>
        <v>0</v>
      </c>
    </row>
    <row r="370" spans="1:6">
      <c r="A370" s="324"/>
      <c r="B370" s="325" t="s">
        <v>747</v>
      </c>
      <c r="C370" s="326"/>
      <c r="D370" s="337"/>
      <c r="E370" s="338"/>
      <c r="F370" s="338"/>
    </row>
    <row r="371" spans="1:6">
      <c r="A371" s="324"/>
      <c r="B371" s="340"/>
      <c r="C371" s="326"/>
      <c r="D371" s="337"/>
      <c r="E371" s="338"/>
      <c r="F371" s="338"/>
    </row>
    <row r="372" spans="1:6">
      <c r="A372" s="324"/>
      <c r="B372" s="340"/>
      <c r="C372" s="326"/>
      <c r="D372" s="337"/>
      <c r="E372" s="338"/>
      <c r="F372" s="338"/>
    </row>
    <row r="373" spans="1:6">
      <c r="A373" s="324"/>
      <c r="B373" s="369"/>
      <c r="C373" s="326"/>
      <c r="D373" s="337"/>
      <c r="E373" s="338"/>
      <c r="F373" s="338"/>
    </row>
    <row r="374" spans="1:6" ht="36">
      <c r="A374" s="324" t="s">
        <v>638</v>
      </c>
      <c r="B374" s="173" t="s">
        <v>849</v>
      </c>
      <c r="C374" s="326"/>
      <c r="D374" s="337"/>
      <c r="E374" s="338"/>
      <c r="F374" s="338" t="str">
        <f t="shared" si="12"/>
        <v/>
      </c>
    </row>
    <row r="375" spans="1:6">
      <c r="A375" s="324"/>
      <c r="B375" s="173" t="s">
        <v>639</v>
      </c>
      <c r="C375" s="354" t="s">
        <v>2</v>
      </c>
      <c r="D375" s="337">
        <v>2</v>
      </c>
      <c r="E375" s="338"/>
      <c r="F375" s="338">
        <f>E375*D375</f>
        <v>0</v>
      </c>
    </row>
    <row r="376" spans="1:6">
      <c r="A376" s="324"/>
      <c r="B376" s="325"/>
      <c r="C376" s="326"/>
      <c r="D376" s="337"/>
      <c r="E376" s="338"/>
      <c r="F376" s="338" t="str">
        <f t="shared" si="12"/>
        <v/>
      </c>
    </row>
    <row r="377" spans="1:6" ht="48">
      <c r="A377" s="324" t="s">
        <v>640</v>
      </c>
      <c r="B377" s="371" t="s">
        <v>850</v>
      </c>
      <c r="C377" s="326"/>
      <c r="D377" s="337"/>
      <c r="E377" s="338"/>
      <c r="F377" s="338" t="str">
        <f t="shared" si="12"/>
        <v/>
      </c>
    </row>
    <row r="378" spans="1:6">
      <c r="A378" s="324"/>
      <c r="B378" s="172" t="s">
        <v>641</v>
      </c>
      <c r="C378" s="354" t="s">
        <v>2</v>
      </c>
      <c r="D378" s="337">
        <v>2</v>
      </c>
      <c r="E378" s="338"/>
      <c r="F378" s="338">
        <f>E378*D378</f>
        <v>0</v>
      </c>
    </row>
    <row r="379" spans="1:6">
      <c r="A379" s="324"/>
      <c r="B379" s="325"/>
      <c r="C379" s="326"/>
      <c r="D379" s="337"/>
      <c r="E379" s="338"/>
      <c r="F379" s="338" t="str">
        <f t="shared" si="12"/>
        <v/>
      </c>
    </row>
    <row r="380" spans="1:6" ht="76.5" customHeight="1">
      <c r="A380" s="324" t="s">
        <v>642</v>
      </c>
      <c r="B380" s="379" t="s">
        <v>851</v>
      </c>
      <c r="C380" s="326" t="s">
        <v>401</v>
      </c>
      <c r="D380" s="337">
        <v>1</v>
      </c>
      <c r="E380" s="338"/>
      <c r="F380" s="338">
        <f>E380*D380</f>
        <v>0</v>
      </c>
    </row>
    <row r="381" spans="1:6">
      <c r="A381" s="324"/>
      <c r="B381" s="325"/>
      <c r="C381" s="326"/>
      <c r="D381" s="337"/>
      <c r="E381" s="338"/>
      <c r="F381" s="338" t="str">
        <f t="shared" si="12"/>
        <v/>
      </c>
    </row>
    <row r="382" spans="1:6">
      <c r="A382" s="324" t="s">
        <v>643</v>
      </c>
      <c r="B382" s="372" t="s">
        <v>852</v>
      </c>
      <c r="C382" s="326" t="s">
        <v>401</v>
      </c>
      <c r="D382" s="337">
        <v>1</v>
      </c>
      <c r="E382" s="338"/>
      <c r="F382" s="338">
        <f>E382*D382</f>
        <v>0</v>
      </c>
    </row>
    <row r="383" spans="1:6">
      <c r="A383" s="324"/>
      <c r="B383" s="325"/>
      <c r="C383" s="326"/>
      <c r="D383" s="337"/>
      <c r="E383" s="338"/>
      <c r="F383" s="338" t="str">
        <f t="shared" si="12"/>
        <v/>
      </c>
    </row>
    <row r="384" spans="1:6" ht="48">
      <c r="A384" s="324" t="s">
        <v>644</v>
      </c>
      <c r="B384" s="372" t="s">
        <v>853</v>
      </c>
      <c r="C384" s="326" t="s">
        <v>401</v>
      </c>
      <c r="D384" s="337">
        <v>1</v>
      </c>
      <c r="E384" s="338"/>
      <c r="F384" s="338">
        <f>E384*D384</f>
        <v>0</v>
      </c>
    </row>
    <row r="385" spans="1:6">
      <c r="A385" s="324"/>
      <c r="B385" s="325"/>
      <c r="C385" s="326"/>
      <c r="D385" s="337"/>
      <c r="E385" s="338"/>
      <c r="F385" s="338" t="str">
        <f t="shared" si="12"/>
        <v/>
      </c>
    </row>
    <row r="386" spans="1:6" ht="48">
      <c r="A386" s="324" t="s">
        <v>645</v>
      </c>
      <c r="B386" s="372" t="s">
        <v>854</v>
      </c>
      <c r="C386" s="326" t="s">
        <v>401</v>
      </c>
      <c r="D386" s="337">
        <v>1</v>
      </c>
      <c r="E386" s="338"/>
      <c r="F386" s="338">
        <f>E386*D386</f>
        <v>0</v>
      </c>
    </row>
    <row r="387" spans="1:6">
      <c r="A387" s="324"/>
      <c r="B387" s="325"/>
      <c r="C387" s="326"/>
      <c r="D387" s="337"/>
      <c r="E387" s="338"/>
      <c r="F387" s="338" t="str">
        <f t="shared" si="12"/>
        <v/>
      </c>
    </row>
    <row r="388" spans="1:6">
      <c r="A388" s="324" t="s">
        <v>646</v>
      </c>
      <c r="B388" s="178" t="s">
        <v>855</v>
      </c>
      <c r="C388" s="326" t="s">
        <v>401</v>
      </c>
      <c r="D388" s="337">
        <v>1</v>
      </c>
      <c r="E388" s="338"/>
      <c r="F388" s="338">
        <f>E388*D388</f>
        <v>0</v>
      </c>
    </row>
    <row r="389" spans="1:6">
      <c r="A389" s="324"/>
      <c r="B389" s="325"/>
      <c r="C389" s="326"/>
      <c r="D389" s="337"/>
      <c r="E389" s="338"/>
      <c r="F389" s="338" t="str">
        <f t="shared" si="12"/>
        <v/>
      </c>
    </row>
    <row r="390" spans="1:6" ht="24">
      <c r="A390" s="324" t="s">
        <v>647</v>
      </c>
      <c r="B390" s="177" t="s">
        <v>856</v>
      </c>
      <c r="C390" s="326" t="s">
        <v>401</v>
      </c>
      <c r="D390" s="337">
        <v>1</v>
      </c>
      <c r="E390" s="338"/>
      <c r="F390" s="338">
        <f>E390*D390</f>
        <v>0</v>
      </c>
    </row>
    <row r="391" spans="1:6">
      <c r="A391" s="324"/>
      <c r="B391" s="177"/>
      <c r="C391" s="326"/>
      <c r="D391" s="337"/>
      <c r="E391" s="338"/>
      <c r="F391" s="338"/>
    </row>
    <row r="392" spans="1:6" ht="24">
      <c r="A392" s="324" t="s">
        <v>673</v>
      </c>
      <c r="B392" s="373" t="s">
        <v>857</v>
      </c>
      <c r="C392" s="326"/>
      <c r="D392" s="337"/>
      <c r="E392" s="338"/>
      <c r="F392" s="338"/>
    </row>
    <row r="393" spans="1:6">
      <c r="A393" s="324"/>
      <c r="B393" s="374" t="s">
        <v>708</v>
      </c>
      <c r="C393" s="326"/>
      <c r="D393" s="337"/>
      <c r="E393" s="338"/>
      <c r="F393" s="338"/>
    </row>
    <row r="394" spans="1:6">
      <c r="A394" s="324"/>
      <c r="B394" s="374" t="s">
        <v>709</v>
      </c>
      <c r="C394" s="326"/>
      <c r="D394" s="337"/>
      <c r="E394" s="338"/>
      <c r="F394" s="338"/>
    </row>
    <row r="395" spans="1:6">
      <c r="A395" s="324"/>
      <c r="B395" s="374" t="s">
        <v>710</v>
      </c>
      <c r="C395" s="326"/>
      <c r="D395" s="337"/>
      <c r="E395" s="338"/>
      <c r="F395" s="338"/>
    </row>
    <row r="396" spans="1:6">
      <c r="A396" s="324"/>
      <c r="B396" s="374" t="s">
        <v>711</v>
      </c>
      <c r="C396" s="326"/>
      <c r="D396" s="337"/>
      <c r="E396" s="338"/>
      <c r="F396" s="338"/>
    </row>
    <row r="397" spans="1:6">
      <c r="A397" s="324"/>
      <c r="B397" s="374" t="s">
        <v>712</v>
      </c>
      <c r="C397" s="326"/>
      <c r="D397" s="337"/>
      <c r="E397" s="338"/>
      <c r="F397" s="338"/>
    </row>
    <row r="398" spans="1:6">
      <c r="A398" s="324"/>
      <c r="B398" s="374" t="s">
        <v>713</v>
      </c>
      <c r="C398" s="326"/>
      <c r="D398" s="337"/>
      <c r="E398" s="338"/>
      <c r="F398" s="338"/>
    </row>
    <row r="399" spans="1:6">
      <c r="A399" s="324"/>
      <c r="B399" s="374" t="s">
        <v>714</v>
      </c>
      <c r="C399" s="326"/>
      <c r="D399" s="337"/>
      <c r="E399" s="338"/>
      <c r="F399" s="338"/>
    </row>
    <row r="400" spans="1:6" ht="25">
      <c r="A400" s="324"/>
      <c r="B400" s="374" t="s">
        <v>715</v>
      </c>
      <c r="C400" s="326"/>
      <c r="D400" s="337"/>
      <c r="E400" s="338"/>
      <c r="F400" s="338"/>
    </row>
    <row r="401" spans="1:6" ht="24">
      <c r="A401" s="324"/>
      <c r="B401" s="373" t="s">
        <v>716</v>
      </c>
      <c r="C401" s="326"/>
      <c r="D401" s="337"/>
      <c r="E401" s="338"/>
      <c r="F401" s="338"/>
    </row>
    <row r="402" spans="1:6" ht="25">
      <c r="A402" s="324"/>
      <c r="B402" s="374" t="s">
        <v>717</v>
      </c>
      <c r="C402" s="326"/>
      <c r="D402" s="337"/>
      <c r="E402" s="338"/>
      <c r="F402" s="338"/>
    </row>
    <row r="403" spans="1:6">
      <c r="A403" s="324"/>
      <c r="B403" s="374" t="s">
        <v>718</v>
      </c>
      <c r="C403" s="326"/>
      <c r="D403" s="337"/>
      <c r="E403" s="338"/>
      <c r="F403" s="338"/>
    </row>
    <row r="404" spans="1:6">
      <c r="A404" s="324"/>
      <c r="B404" s="374" t="s">
        <v>719</v>
      </c>
      <c r="C404" s="326"/>
      <c r="D404" s="337"/>
      <c r="E404" s="338"/>
      <c r="F404" s="338"/>
    </row>
    <row r="405" spans="1:6">
      <c r="A405" s="324"/>
      <c r="B405" s="374" t="s">
        <v>720</v>
      </c>
      <c r="C405" s="326"/>
      <c r="D405" s="337"/>
      <c r="E405" s="338"/>
      <c r="F405" s="338"/>
    </row>
    <row r="406" spans="1:6">
      <c r="A406" s="324"/>
      <c r="B406" s="375" t="s">
        <v>721</v>
      </c>
      <c r="C406" s="326"/>
      <c r="D406" s="337"/>
      <c r="E406" s="338"/>
      <c r="F406" s="338"/>
    </row>
    <row r="407" spans="1:6">
      <c r="A407" s="324"/>
      <c r="B407" s="375" t="s">
        <v>722</v>
      </c>
      <c r="C407" s="326"/>
      <c r="D407" s="337"/>
      <c r="E407" s="338"/>
      <c r="F407" s="338"/>
    </row>
    <row r="408" spans="1:6">
      <c r="A408" s="324"/>
      <c r="B408" s="462" t="s">
        <v>723</v>
      </c>
      <c r="C408" s="341" t="s">
        <v>401</v>
      </c>
      <c r="D408" s="342">
        <v>1</v>
      </c>
      <c r="E408" s="344"/>
      <c r="F408" s="344">
        <f>E408*D408</f>
        <v>0</v>
      </c>
    </row>
    <row r="409" spans="1:6">
      <c r="A409" s="324"/>
      <c r="B409" s="177"/>
      <c r="C409" s="326"/>
      <c r="D409" s="337"/>
      <c r="E409" s="338"/>
      <c r="F409" s="338"/>
    </row>
    <row r="410" spans="1:6" ht="36">
      <c r="A410" s="324" t="s">
        <v>724</v>
      </c>
      <c r="B410" s="372" t="s">
        <v>858</v>
      </c>
      <c r="C410" s="326" t="s">
        <v>401</v>
      </c>
      <c r="D410" s="337">
        <v>1</v>
      </c>
      <c r="E410" s="338"/>
      <c r="F410" s="338">
        <f>E410*D410</f>
        <v>0</v>
      </c>
    </row>
    <row r="411" spans="1:6">
      <c r="A411" s="339"/>
      <c r="B411" s="340"/>
      <c r="C411" s="341"/>
      <c r="D411" s="342"/>
      <c r="E411" s="343"/>
      <c r="F411" s="343" t="str">
        <f t="shared" ref="F411:F440" si="16">IF(E411&lt;&gt;0,D411*E411,"")</f>
        <v/>
      </c>
    </row>
    <row r="412" spans="1:6">
      <c r="A412" s="463" t="s">
        <v>952</v>
      </c>
      <c r="B412" s="381" t="s">
        <v>859</v>
      </c>
      <c r="C412" s="146"/>
      <c r="D412" s="147"/>
      <c r="E412" s="148"/>
      <c r="F412" s="348">
        <f>SUM(F77:F411)</f>
        <v>0</v>
      </c>
    </row>
    <row r="413" spans="1:6">
      <c r="A413" s="170"/>
      <c r="B413" s="171"/>
      <c r="C413" s="144"/>
      <c r="D413" s="145"/>
      <c r="E413" s="143"/>
      <c r="F413" s="143"/>
    </row>
    <row r="414" spans="1:6">
      <c r="A414" s="463" t="s">
        <v>953</v>
      </c>
      <c r="B414" s="332" t="s">
        <v>648</v>
      </c>
      <c r="C414" s="146"/>
      <c r="D414" s="147"/>
      <c r="E414" s="148"/>
      <c r="F414" s="382"/>
    </row>
    <row r="415" spans="1:6">
      <c r="A415" s="345"/>
      <c r="B415" s="346"/>
      <c r="C415" s="383"/>
      <c r="D415" s="384"/>
      <c r="E415" s="380"/>
      <c r="F415" s="380"/>
    </row>
    <row r="416" spans="1:6" ht="24">
      <c r="A416" s="324" t="s">
        <v>3</v>
      </c>
      <c r="B416" s="325" t="s">
        <v>860</v>
      </c>
      <c r="C416" s="354" t="s">
        <v>2</v>
      </c>
      <c r="D416" s="337">
        <v>60</v>
      </c>
      <c r="E416" s="338"/>
      <c r="F416" s="338">
        <f>E416*D416</f>
        <v>0</v>
      </c>
    </row>
    <row r="417" spans="1:6">
      <c r="A417" s="324"/>
      <c r="B417" s="325"/>
      <c r="C417" s="326"/>
      <c r="D417" s="337"/>
      <c r="E417" s="338"/>
      <c r="F417" s="338"/>
    </row>
    <row r="418" spans="1:6" ht="24">
      <c r="A418" s="324" t="s">
        <v>5</v>
      </c>
      <c r="B418" s="351" t="s">
        <v>861</v>
      </c>
      <c r="C418" s="326"/>
      <c r="D418" s="337"/>
      <c r="E418" s="338"/>
      <c r="F418" s="338"/>
    </row>
    <row r="419" spans="1:6">
      <c r="A419" s="324"/>
      <c r="B419" s="385" t="s">
        <v>674</v>
      </c>
      <c r="C419" s="354" t="s">
        <v>2</v>
      </c>
      <c r="D419" s="337">
        <v>24</v>
      </c>
      <c r="E419" s="338"/>
      <c r="F419" s="338">
        <f>E419*D419</f>
        <v>0</v>
      </c>
    </row>
    <row r="420" spans="1:6">
      <c r="A420" s="324"/>
      <c r="B420" s="385" t="s">
        <v>675</v>
      </c>
      <c r="C420" s="354" t="s">
        <v>2</v>
      </c>
      <c r="D420" s="337">
        <v>36</v>
      </c>
      <c r="E420" s="338"/>
      <c r="F420" s="338">
        <f>E420*D420</f>
        <v>0</v>
      </c>
    </row>
    <row r="421" spans="1:6">
      <c r="A421" s="324"/>
      <c r="B421" s="325"/>
      <c r="C421" s="326"/>
      <c r="D421" s="337"/>
      <c r="E421" s="338"/>
      <c r="F421" s="338"/>
    </row>
    <row r="422" spans="1:6" ht="48">
      <c r="A422" s="324" t="s">
        <v>7</v>
      </c>
      <c r="B422" s="178" t="s">
        <v>772</v>
      </c>
      <c r="C422" s="354" t="s">
        <v>2</v>
      </c>
      <c r="D422" s="337">
        <v>60</v>
      </c>
      <c r="E422" s="338"/>
      <c r="F422" s="338">
        <f>E422*D422</f>
        <v>0</v>
      </c>
    </row>
    <row r="423" spans="1:6">
      <c r="A423" s="324"/>
      <c r="B423" s="325"/>
      <c r="C423" s="326"/>
      <c r="D423" s="337"/>
      <c r="E423" s="338"/>
      <c r="F423" s="338"/>
    </row>
    <row r="424" spans="1:6" ht="48">
      <c r="A424" s="324" t="s">
        <v>8</v>
      </c>
      <c r="B424" s="178" t="s">
        <v>773</v>
      </c>
      <c r="C424" s="326" t="s">
        <v>6</v>
      </c>
      <c r="D424" s="337">
        <v>500</v>
      </c>
      <c r="E424" s="338"/>
      <c r="F424" s="338">
        <f>E424*D424</f>
        <v>0</v>
      </c>
    </row>
    <row r="425" spans="1:6">
      <c r="A425" s="324"/>
      <c r="B425" s="178"/>
      <c r="C425" s="326"/>
      <c r="D425" s="337"/>
      <c r="E425" s="338"/>
      <c r="F425" s="338"/>
    </row>
    <row r="426" spans="1:6" ht="24">
      <c r="A426" s="324" t="s">
        <v>9</v>
      </c>
      <c r="B426" s="385" t="s">
        <v>862</v>
      </c>
      <c r="C426" s="326" t="s">
        <v>401</v>
      </c>
      <c r="D426" s="337">
        <v>60</v>
      </c>
      <c r="E426" s="338"/>
      <c r="F426" s="338">
        <f>E426*D426</f>
        <v>0</v>
      </c>
    </row>
    <row r="427" spans="1:6">
      <c r="A427" s="339"/>
      <c r="B427" s="340"/>
      <c r="C427" s="341"/>
      <c r="D427" s="342"/>
      <c r="E427" s="343"/>
      <c r="F427" s="343"/>
    </row>
    <row r="428" spans="1:6">
      <c r="A428" s="331"/>
      <c r="B428" s="381" t="s">
        <v>863</v>
      </c>
      <c r="C428" s="146"/>
      <c r="D428" s="147"/>
      <c r="E428" s="148"/>
      <c r="F428" s="348">
        <f>SUM(F416:F427)</f>
        <v>0</v>
      </c>
    </row>
    <row r="429" spans="1:6">
      <c r="A429" s="168"/>
      <c r="B429" s="169"/>
      <c r="C429" s="140"/>
      <c r="D429" s="141"/>
      <c r="E429" s="142"/>
      <c r="F429" s="142" t="str">
        <f t="shared" si="16"/>
        <v/>
      </c>
    </row>
    <row r="430" spans="1:6" s="268" customFormat="1">
      <c r="A430" s="168"/>
      <c r="B430" s="169"/>
      <c r="C430" s="140"/>
      <c r="D430" s="141"/>
      <c r="E430" s="142"/>
      <c r="F430" s="142"/>
    </row>
    <row r="431" spans="1:6" s="268" customFormat="1">
      <c r="A431" s="168"/>
      <c r="B431" s="169"/>
      <c r="C431" s="140"/>
      <c r="D431" s="141"/>
      <c r="E431" s="142"/>
      <c r="F431" s="142"/>
    </row>
    <row r="432" spans="1:6" s="268" customFormat="1" ht="15" thickBot="1">
      <c r="A432" s="168"/>
      <c r="B432" s="169"/>
      <c r="C432" s="140"/>
      <c r="D432" s="141"/>
      <c r="E432" s="142"/>
      <c r="F432" s="142"/>
    </row>
    <row r="433" spans="1:6" ht="15" thickBot="1">
      <c r="A433" s="464" t="s">
        <v>735</v>
      </c>
      <c r="B433" s="387" t="s">
        <v>736</v>
      </c>
      <c r="C433" s="388"/>
      <c r="D433" s="389"/>
      <c r="E433" s="390"/>
      <c r="F433" s="391" t="str">
        <f t="shared" si="16"/>
        <v/>
      </c>
    </row>
    <row r="434" spans="1:6" ht="15" thickBot="1">
      <c r="A434" s="465"/>
      <c r="B434" s="325"/>
      <c r="C434" s="326"/>
      <c r="D434" s="337"/>
      <c r="E434" s="347"/>
      <c r="F434" s="347" t="str">
        <f t="shared" si="16"/>
        <v/>
      </c>
    </row>
    <row r="435" spans="1:6">
      <c r="A435" s="466" t="s">
        <v>873</v>
      </c>
      <c r="B435" s="392" t="str">
        <f>B55</f>
        <v>DEMONTAŽNI RADOVI</v>
      </c>
      <c r="C435" s="393"/>
      <c r="D435" s="394"/>
      <c r="E435" s="395"/>
      <c r="F435" s="396">
        <f>F73</f>
        <v>0</v>
      </c>
    </row>
    <row r="436" spans="1:6">
      <c r="A436" s="467"/>
      <c r="B436" s="397"/>
      <c r="C436" s="398"/>
      <c r="D436" s="399"/>
      <c r="E436" s="400"/>
      <c r="F436" s="401" t="str">
        <f t="shared" si="16"/>
        <v/>
      </c>
    </row>
    <row r="437" spans="1:6">
      <c r="A437" s="467" t="s">
        <v>951</v>
      </c>
      <c r="B437" s="397" t="str">
        <f>B75</f>
        <v>TOPLOVODNA KOTLOVNICA</v>
      </c>
      <c r="C437" s="398"/>
      <c r="D437" s="399"/>
      <c r="E437" s="400"/>
      <c r="F437" s="401">
        <f>F412</f>
        <v>0</v>
      </c>
    </row>
    <row r="438" spans="1:6">
      <c r="A438" s="467"/>
      <c r="B438" s="397"/>
      <c r="C438" s="398"/>
      <c r="D438" s="399"/>
      <c r="E438" s="400"/>
      <c r="F438" s="401" t="str">
        <f t="shared" si="16"/>
        <v/>
      </c>
    </row>
    <row r="439" spans="1:6" ht="15" thickBot="1">
      <c r="A439" s="468" t="s">
        <v>953</v>
      </c>
      <c r="B439" s="402" t="str">
        <f>B414</f>
        <v>RADIJATORSKO GRIJANJE</v>
      </c>
      <c r="C439" s="403"/>
      <c r="D439" s="404"/>
      <c r="E439" s="405"/>
      <c r="F439" s="406">
        <f>F428</f>
        <v>0</v>
      </c>
    </row>
    <row r="440" spans="1:6" ht="15" thickBot="1">
      <c r="A440" s="324"/>
      <c r="B440" s="325"/>
      <c r="C440" s="326"/>
      <c r="D440" s="337"/>
      <c r="E440" s="347"/>
      <c r="F440" s="347" t="str">
        <f t="shared" si="16"/>
        <v/>
      </c>
    </row>
    <row r="441" spans="1:6" ht="15" thickBot="1">
      <c r="A441" s="386"/>
      <c r="B441" s="387" t="s">
        <v>725</v>
      </c>
      <c r="C441" s="407"/>
      <c r="D441" s="408"/>
      <c r="E441" s="409"/>
      <c r="F441" s="410">
        <f>SUM(F435:F439)</f>
        <v>0</v>
      </c>
    </row>
  </sheetData>
  <mergeCells count="1">
    <mergeCell ref="B3:E3"/>
  </mergeCells>
  <pageMargins left="0.70866141732283472" right="0.70866141732283472" top="0.74803149606299213" bottom="0.74803149606299213" header="0.31496062992125984" footer="0.31496062992125984"/>
  <pageSetup paperSize="9" firstPageNumber="52" orientation="portrait" useFirstPageNumber="1"/>
  <headerFooter>
    <oddHeader>&amp;LProjektantski ured : SPIN d.o.o.
Novo naselje Čikovići 185, 51215 Kastav&amp;ROIB 545451197653
e-mail:spin.kastav@gmail.com</oddHeader>
    <oddFooter>&amp;LVatrogasni dom u sklopu
vatrogasno vježbovnog centra Šapjane&amp;Ck.č. 1646; k.o.Pasjak&amp;RKastav, prosinac 2017.
 &amp;P</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PredTroskovnik_opis</vt:lpstr>
      <vt:lpstr>I_Troskovnik</vt:lpstr>
      <vt:lpstr>II_Ravni krov</vt:lpstr>
      <vt:lpstr>III_Medukatna</vt:lpstr>
      <vt:lpstr>IV_Bravarski</vt:lpstr>
      <vt:lpstr>V_Invalidska_rampa</vt:lpstr>
      <vt:lpstr>VI_Daljinsko_ocitanje</vt:lpstr>
      <vt:lpstr>VII_Elektro_instalacije</vt:lpstr>
      <vt:lpstr>VIII_Strojarski_radovi</vt:lpstr>
      <vt:lpstr>REKAPITULACIJA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2019-05-21T05:14:55Z</dcterms:modified>
</cp:coreProperties>
</file>